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Diana\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05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E281" i="9" s="1"/>
  <c r="B281" i="9" s="1"/>
  <c r="G281" i="9"/>
  <c r="F281" i="9"/>
  <c r="H280" i="9"/>
  <c r="G280" i="9"/>
  <c r="F280" i="9"/>
  <c r="H279" i="9"/>
  <c r="G279" i="9"/>
  <c r="F279" i="9"/>
  <c r="F278" i="9"/>
  <c r="F277" i="9"/>
  <c r="F276" i="9"/>
  <c r="L274" i="9"/>
  <c r="F274" i="9" s="1"/>
  <c r="H274" i="9"/>
  <c r="I273" i="9"/>
  <c r="E273" i="9" s="1"/>
  <c r="B273" i="9" s="1"/>
  <c r="H273" i="9"/>
  <c r="F273" i="9"/>
  <c r="E272" i="9"/>
  <c r="M271" i="9"/>
  <c r="L271" i="9"/>
  <c r="F271" i="9" s="1"/>
  <c r="B271" i="9" s="1"/>
  <c r="E271" i="9"/>
  <c r="M270" i="9"/>
  <c r="F270" i="9" s="1"/>
  <c r="B270" i="9" s="1"/>
  <c r="L270" i="9"/>
  <c r="E270" i="9"/>
  <c r="M269" i="9"/>
  <c r="F269" i="9" s="1"/>
  <c r="L269" i="9"/>
  <c r="E269" i="9"/>
  <c r="M268" i="9"/>
  <c r="L268" i="9"/>
  <c r="F268" i="9"/>
  <c r="E268" i="9"/>
  <c r="M267" i="9"/>
  <c r="L267" i="9"/>
  <c r="F267" i="9" s="1"/>
  <c r="E267" i="9"/>
  <c r="M266" i="9"/>
  <c r="L266" i="9"/>
  <c r="F266" i="9" s="1"/>
  <c r="E266" i="9"/>
  <c r="B266" i="9" s="1"/>
  <c r="M265" i="9"/>
  <c r="L265" i="9"/>
  <c r="F265" i="9" s="1"/>
  <c r="E265" i="9"/>
  <c r="B265" i="9" s="1"/>
  <c r="M264" i="9"/>
  <c r="L264" i="9"/>
  <c r="F264" i="9" s="1"/>
  <c r="B264" i="9" s="1"/>
  <c r="E264" i="9"/>
  <c r="M263" i="9"/>
  <c r="L263" i="9"/>
  <c r="F263" i="9" s="1"/>
  <c r="B263" i="9" s="1"/>
  <c r="E263" i="9"/>
  <c r="M262" i="9"/>
  <c r="F262" i="9" s="1"/>
  <c r="B262" i="9" s="1"/>
  <c r="L262" i="9"/>
  <c r="E262" i="9"/>
  <c r="M261" i="9"/>
  <c r="F261" i="9" s="1"/>
  <c r="L261" i="9"/>
  <c r="E261" i="9"/>
  <c r="M260" i="9"/>
  <c r="L260" i="9"/>
  <c r="F260" i="9"/>
  <c r="E260" i="9"/>
  <c r="B260" i="9" s="1"/>
  <c r="M259" i="9"/>
  <c r="L259" i="9"/>
  <c r="E259" i="9"/>
  <c r="M258" i="9"/>
  <c r="L258" i="9"/>
  <c r="F258" i="9" s="1"/>
  <c r="E258" i="9"/>
  <c r="B258" i="9" s="1"/>
  <c r="M257" i="9"/>
  <c r="L257" i="9"/>
  <c r="F257" i="9" s="1"/>
  <c r="E257" i="9"/>
  <c r="B257" i="9" s="1"/>
  <c r="M256" i="9"/>
  <c r="L256" i="9"/>
  <c r="F256" i="9" s="1"/>
  <c r="B256" i="9" s="1"/>
  <c r="E256" i="9"/>
  <c r="M255" i="9"/>
  <c r="L255" i="9"/>
  <c r="F255" i="9" s="1"/>
  <c r="B255" i="9" s="1"/>
  <c r="E255" i="9"/>
  <c r="M254" i="9"/>
  <c r="F254" i="9" s="1"/>
  <c r="B254" i="9" s="1"/>
  <c r="L254" i="9"/>
  <c r="E254" i="9"/>
  <c r="M253" i="9"/>
  <c r="F253" i="9" s="1"/>
  <c r="L253" i="9"/>
  <c r="E253" i="9"/>
  <c r="M252" i="9"/>
  <c r="L252" i="9"/>
  <c r="F252" i="9"/>
  <c r="E252" i="9"/>
  <c r="B252" i="9" s="1"/>
  <c r="M251" i="9"/>
  <c r="L251" i="9"/>
  <c r="E251" i="9"/>
  <c r="M250" i="9"/>
  <c r="L250" i="9"/>
  <c r="F250" i="9" s="1"/>
  <c r="E250" i="9"/>
  <c r="B250" i="9" s="1"/>
  <c r="M249" i="9"/>
  <c r="L249" i="9"/>
  <c r="F249" i="9" s="1"/>
  <c r="E249" i="9"/>
  <c r="B249" i="9" s="1"/>
  <c r="M248" i="9"/>
  <c r="L248" i="9"/>
  <c r="F248" i="9" s="1"/>
  <c r="B248" i="9" s="1"/>
  <c r="E248" i="9"/>
  <c r="M247" i="9"/>
  <c r="L247" i="9"/>
  <c r="F247" i="9" s="1"/>
  <c r="B247" i="9" s="1"/>
  <c r="E247" i="9"/>
  <c r="M246" i="9"/>
  <c r="F246" i="9" s="1"/>
  <c r="B246" i="9" s="1"/>
  <c r="L246" i="9"/>
  <c r="E246" i="9"/>
  <c r="M245" i="9"/>
  <c r="F245" i="9" s="1"/>
  <c r="L245" i="9"/>
  <c r="E245" i="9"/>
  <c r="M244" i="9"/>
  <c r="L244" i="9"/>
  <c r="F244" i="9"/>
  <c r="E244" i="9"/>
  <c r="B244" i="9" s="1"/>
  <c r="M243" i="9"/>
  <c r="L243" i="9"/>
  <c r="E243" i="9"/>
  <c r="M242" i="9"/>
  <c r="L242" i="9"/>
  <c r="F242" i="9" s="1"/>
  <c r="E242" i="9"/>
  <c r="B242" i="9" s="1"/>
  <c r="M241" i="9"/>
  <c r="L241" i="9"/>
  <c r="F241" i="9" s="1"/>
  <c r="E241" i="9"/>
  <c r="B241" i="9" s="1"/>
  <c r="M240" i="9"/>
  <c r="L240" i="9"/>
  <c r="F240" i="9" s="1"/>
  <c r="B240" i="9" s="1"/>
  <c r="E240" i="9"/>
  <c r="M239" i="9"/>
  <c r="L239" i="9"/>
  <c r="F239" i="9" s="1"/>
  <c r="B239" i="9" s="1"/>
  <c r="E239" i="9"/>
  <c r="M238" i="9"/>
  <c r="F238" i="9" s="1"/>
  <c r="B238" i="9" s="1"/>
  <c r="L238" i="9"/>
  <c r="E238" i="9"/>
  <c r="M237" i="9"/>
  <c r="F237" i="9" s="1"/>
  <c r="L237" i="9"/>
  <c r="E237" i="9"/>
  <c r="M236" i="9"/>
  <c r="L236" i="9"/>
  <c r="F236" i="9"/>
  <c r="E236" i="9"/>
  <c r="B236" i="9" s="1"/>
  <c r="M235" i="9"/>
  <c r="L235" i="9"/>
  <c r="E235" i="9"/>
  <c r="M234" i="9"/>
  <c r="L234" i="9"/>
  <c r="F234" i="9" s="1"/>
  <c r="E234" i="9"/>
  <c r="B234" i="9" s="1"/>
  <c r="M233" i="9"/>
  <c r="L233" i="9"/>
  <c r="F233" i="9" s="1"/>
  <c r="E233" i="9"/>
  <c r="B233" i="9" s="1"/>
  <c r="M232" i="9"/>
  <c r="L232" i="9"/>
  <c r="F232" i="9" s="1"/>
  <c r="B232" i="9" s="1"/>
  <c r="E232" i="9"/>
  <c r="M231" i="9"/>
  <c r="L231" i="9"/>
  <c r="F231" i="9" s="1"/>
  <c r="B231" i="9" s="1"/>
  <c r="E231" i="9"/>
  <c r="M230" i="9"/>
  <c r="F230" i="9" s="1"/>
  <c r="B230" i="9" s="1"/>
  <c r="L230" i="9"/>
  <c r="E230" i="9"/>
  <c r="M229" i="9"/>
  <c r="F229" i="9" s="1"/>
  <c r="L229" i="9"/>
  <c r="E229" i="9"/>
  <c r="M228" i="9"/>
  <c r="L228" i="9"/>
  <c r="F228" i="9"/>
  <c r="E228" i="9"/>
  <c r="B228" i="9" s="1"/>
  <c r="M227" i="9"/>
  <c r="L227" i="9"/>
  <c r="E227" i="9"/>
  <c r="M226" i="9"/>
  <c r="L226" i="9"/>
  <c r="E226" i="9"/>
  <c r="H225" i="9"/>
  <c r="G225" i="9"/>
  <c r="F225" i="9"/>
  <c r="M224" i="9"/>
  <c r="L224" i="9"/>
  <c r="F224" i="9" s="1"/>
  <c r="B224" i="9" s="1"/>
  <c r="E224" i="9"/>
  <c r="M223" i="9"/>
  <c r="L223" i="9"/>
  <c r="F223" i="9" s="1"/>
  <c r="B223" i="9" s="1"/>
  <c r="E223" i="9"/>
  <c r="M222" i="9"/>
  <c r="L222" i="9"/>
  <c r="E222" i="9"/>
  <c r="M221" i="9"/>
  <c r="F221" i="9" s="1"/>
  <c r="L221" i="9"/>
  <c r="E221" i="9"/>
  <c r="M220" i="9"/>
  <c r="L220" i="9"/>
  <c r="F220" i="9" s="1"/>
  <c r="E220" i="9"/>
  <c r="M219" i="9"/>
  <c r="L219" i="9"/>
  <c r="E219" i="9"/>
  <c r="M218" i="9"/>
  <c r="L218" i="9"/>
  <c r="E218" i="9"/>
  <c r="M217" i="9"/>
  <c r="L217" i="9"/>
  <c r="E217" i="9"/>
  <c r="M216" i="9"/>
  <c r="L216" i="9"/>
  <c r="E216" i="9"/>
  <c r="M215" i="9"/>
  <c r="L215" i="9"/>
  <c r="F215" i="9" s="1"/>
  <c r="B215" i="9" s="1"/>
  <c r="E215" i="9"/>
  <c r="M214" i="9"/>
  <c r="L214" i="9"/>
  <c r="E214" i="9"/>
  <c r="M213" i="9"/>
  <c r="F213" i="9" s="1"/>
  <c r="L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B159" i="9" s="1"/>
  <c r="E159" i="9"/>
  <c r="H158" i="9"/>
  <c r="G158" i="9"/>
  <c r="E158" i="9" s="1"/>
  <c r="B158" i="9" s="1"/>
  <c r="F158" i="9"/>
  <c r="H157" i="9"/>
  <c r="G157" i="9"/>
  <c r="E157" i="9" s="1"/>
  <c r="B157" i="9" s="1"/>
  <c r="F157" i="9"/>
  <c r="H156" i="9"/>
  <c r="E156" i="9" s="1"/>
  <c r="B156" i="9" s="1"/>
  <c r="G156" i="9"/>
  <c r="F156" i="9"/>
  <c r="H155" i="9"/>
  <c r="G155" i="9"/>
  <c r="F155" i="9"/>
  <c r="E155" i="9"/>
  <c r="B155" i="9" s="1"/>
  <c r="H154" i="9"/>
  <c r="G154" i="9"/>
  <c r="F154" i="9"/>
  <c r="E154" i="9"/>
  <c r="B154" i="9" s="1"/>
  <c r="H153" i="9"/>
  <c r="G153" i="9"/>
  <c r="E153" i="9" s="1"/>
  <c r="F153" i="9"/>
  <c r="B153" i="9"/>
  <c r="H152" i="9"/>
  <c r="G152" i="9"/>
  <c r="E152" i="9" s="1"/>
  <c r="B152" i="9" s="1"/>
  <c r="F152" i="9"/>
  <c r="H151" i="9"/>
  <c r="G151" i="9"/>
  <c r="F151" i="9"/>
  <c r="B151" i="9" s="1"/>
  <c r="E151" i="9"/>
  <c r="H150" i="9"/>
  <c r="G150" i="9"/>
  <c r="F150" i="9"/>
  <c r="H149" i="9"/>
  <c r="G149" i="9"/>
  <c r="E149" i="9" s="1"/>
  <c r="B149" i="9" s="1"/>
  <c r="F149" i="9"/>
  <c r="H148" i="9"/>
  <c r="E148" i="9" s="1"/>
  <c r="B148" i="9" s="1"/>
  <c r="G148" i="9"/>
  <c r="F148" i="9"/>
  <c r="H147" i="9"/>
  <c r="G147" i="9"/>
  <c r="F147" i="9"/>
  <c r="E147" i="9"/>
  <c r="B147" i="9" s="1"/>
  <c r="H146" i="9"/>
  <c r="G146" i="9"/>
  <c r="F146" i="9"/>
  <c r="E146" i="9"/>
  <c r="B146" i="9"/>
  <c r="H145" i="9"/>
  <c r="G145" i="9"/>
  <c r="E145" i="9" s="1"/>
  <c r="B145" i="9" s="1"/>
  <c r="F145" i="9"/>
  <c r="H144" i="9"/>
  <c r="G144" i="9"/>
  <c r="F144" i="9"/>
  <c r="E144" i="9"/>
  <c r="B144" i="9" s="1"/>
  <c r="H143" i="9"/>
  <c r="G143" i="9"/>
  <c r="F143" i="9"/>
  <c r="E143" i="9"/>
  <c r="B143" i="9"/>
  <c r="F142" i="9"/>
  <c r="H141" i="9"/>
  <c r="G141" i="9"/>
  <c r="E141" i="9" s="1"/>
  <c r="B141" i="9" s="1"/>
  <c r="F141" i="9"/>
  <c r="H140" i="9"/>
  <c r="E140" i="9" s="1"/>
  <c r="B140" i="9" s="1"/>
  <c r="G140" i="9"/>
  <c r="F140" i="9"/>
  <c r="H139" i="9"/>
  <c r="G139" i="9"/>
  <c r="F139" i="9"/>
  <c r="E139" i="9"/>
  <c r="B139" i="9" s="1"/>
  <c r="H138" i="9"/>
  <c r="G138" i="9"/>
  <c r="F138" i="9"/>
  <c r="E138" i="9"/>
  <c r="B138" i="9" s="1"/>
  <c r="H137" i="9"/>
  <c r="G137" i="9"/>
  <c r="E137" i="9" s="1"/>
  <c r="F137" i="9"/>
  <c r="B137" i="9"/>
  <c r="H136" i="9"/>
  <c r="G136" i="9"/>
  <c r="E136" i="9" s="1"/>
  <c r="B136" i="9" s="1"/>
  <c r="F136" i="9"/>
  <c r="H135" i="9"/>
  <c r="G135" i="9"/>
  <c r="F135" i="9"/>
  <c r="B135" i="9" s="1"/>
  <c r="E135" i="9"/>
  <c r="H134" i="9"/>
  <c r="G134" i="9"/>
  <c r="F134" i="9"/>
  <c r="H133" i="9"/>
  <c r="G133" i="9"/>
  <c r="E133" i="9" s="1"/>
  <c r="B133" i="9" s="1"/>
  <c r="F133" i="9"/>
  <c r="H132" i="9"/>
  <c r="E132" i="9" s="1"/>
  <c r="B132" i="9" s="1"/>
  <c r="G132" i="9"/>
  <c r="F132" i="9"/>
  <c r="H131" i="9"/>
  <c r="G131" i="9"/>
  <c r="F131" i="9"/>
  <c r="E131" i="9"/>
  <c r="B131" i="9" s="1"/>
  <c r="H130" i="9"/>
  <c r="G130" i="9"/>
  <c r="F130" i="9"/>
  <c r="E130" i="9"/>
  <c r="B130" i="9"/>
  <c r="H129" i="9"/>
  <c r="G129" i="9"/>
  <c r="E129" i="9" s="1"/>
  <c r="B129" i="9" s="1"/>
  <c r="F129" i="9"/>
  <c r="H128" i="9"/>
  <c r="G128" i="9"/>
  <c r="F128" i="9"/>
  <c r="E128" i="9"/>
  <c r="B128" i="9" s="1"/>
  <c r="H127" i="9"/>
  <c r="G127" i="9"/>
  <c r="F127" i="9"/>
  <c r="E127" i="9"/>
  <c r="B127" i="9"/>
  <c r="H126" i="9"/>
  <c r="G126" i="9"/>
  <c r="E126" i="9" s="1"/>
  <c r="B126" i="9" s="1"/>
  <c r="F126" i="9"/>
  <c r="H125" i="9"/>
  <c r="G125" i="9"/>
  <c r="E125" i="9" s="1"/>
  <c r="B125" i="9" s="1"/>
  <c r="F125" i="9"/>
  <c r="H124" i="9"/>
  <c r="E124" i="9" s="1"/>
  <c r="B124" i="9" s="1"/>
  <c r="G124" i="9"/>
  <c r="F124" i="9"/>
  <c r="H123" i="9"/>
  <c r="G123" i="9"/>
  <c r="F123" i="9"/>
  <c r="E123" i="9"/>
  <c r="B123" i="9" s="1"/>
  <c r="H122" i="9"/>
  <c r="G122" i="9"/>
  <c r="F122" i="9"/>
  <c r="E122" i="9"/>
  <c r="B122" i="9" s="1"/>
  <c r="H121" i="9"/>
  <c r="G121" i="9"/>
  <c r="E121" i="9" s="1"/>
  <c r="F121" i="9"/>
  <c r="B121" i="9"/>
  <c r="H120" i="9"/>
  <c r="G120" i="9"/>
  <c r="E120" i="9" s="1"/>
  <c r="B120" i="9" s="1"/>
  <c r="F120" i="9"/>
  <c r="H119" i="9"/>
  <c r="G119" i="9"/>
  <c r="F119" i="9"/>
  <c r="B119" i="9" s="1"/>
  <c r="E119" i="9"/>
  <c r="H118" i="9"/>
  <c r="G118" i="9"/>
  <c r="F118" i="9"/>
  <c r="H117" i="9"/>
  <c r="G117" i="9"/>
  <c r="E117" i="9" s="1"/>
  <c r="B117" i="9" s="1"/>
  <c r="F117" i="9"/>
  <c r="H116" i="9"/>
  <c r="E116" i="9" s="1"/>
  <c r="B116" i="9" s="1"/>
  <c r="G116" i="9"/>
  <c r="F116" i="9"/>
  <c r="H115" i="9"/>
  <c r="G115" i="9"/>
  <c r="F115" i="9"/>
  <c r="E115" i="9"/>
  <c r="B115" i="9" s="1"/>
  <c r="H114" i="9"/>
  <c r="G114" i="9"/>
  <c r="F114" i="9"/>
  <c r="E114" i="9"/>
  <c r="B114" i="9"/>
  <c r="H113" i="9"/>
  <c r="G113" i="9"/>
  <c r="E113" i="9" s="1"/>
  <c r="B113" i="9" s="1"/>
  <c r="F113" i="9"/>
  <c r="H112" i="9"/>
  <c r="G112" i="9"/>
  <c r="F112" i="9"/>
  <c r="E112" i="9"/>
  <c r="B112" i="9" s="1"/>
  <c r="H111" i="9"/>
  <c r="G111" i="9"/>
  <c r="F111" i="9"/>
  <c r="E111" i="9"/>
  <c r="B111" i="9"/>
  <c r="H110" i="9"/>
  <c r="G110" i="9"/>
  <c r="E110" i="9" s="1"/>
  <c r="B110" i="9" s="1"/>
  <c r="F110" i="9"/>
  <c r="H109" i="9"/>
  <c r="G109" i="9"/>
  <c r="E109" i="9" s="1"/>
  <c r="B109" i="9" s="1"/>
  <c r="F109" i="9"/>
  <c r="H108" i="9"/>
  <c r="E108" i="9" s="1"/>
  <c r="B108" i="9" s="1"/>
  <c r="G108" i="9"/>
  <c r="F108" i="9"/>
  <c r="H107" i="9"/>
  <c r="G107" i="9"/>
  <c r="F107" i="9"/>
  <c r="E107" i="9"/>
  <c r="B107" i="9" s="1"/>
  <c r="H106" i="9"/>
  <c r="G106" i="9"/>
  <c r="F106" i="9"/>
  <c r="E106" i="9"/>
  <c r="B106" i="9" s="1"/>
  <c r="H105" i="9"/>
  <c r="G105" i="9"/>
  <c r="E105" i="9" s="1"/>
  <c r="F105" i="9"/>
  <c r="B105" i="9"/>
  <c r="H104" i="9"/>
  <c r="G104" i="9"/>
  <c r="E104" i="9" s="1"/>
  <c r="B104" i="9" s="1"/>
  <c r="F104" i="9"/>
  <c r="H103" i="9"/>
  <c r="G103" i="9"/>
  <c r="F103" i="9"/>
  <c r="B103" i="9" s="1"/>
  <c r="E103" i="9"/>
  <c r="H102" i="9"/>
  <c r="G102" i="9"/>
  <c r="F102" i="9"/>
  <c r="H101" i="9"/>
  <c r="G101" i="9"/>
  <c r="E101" i="9" s="1"/>
  <c r="B101" i="9" s="1"/>
  <c r="F101" i="9"/>
  <c r="H100" i="9"/>
  <c r="E100" i="9" s="1"/>
  <c r="B100" i="9" s="1"/>
  <c r="G100" i="9"/>
  <c r="F100" i="9"/>
  <c r="H99" i="9"/>
  <c r="G99" i="9"/>
  <c r="F99" i="9"/>
  <c r="E99" i="9"/>
  <c r="B99" i="9" s="1"/>
  <c r="H98" i="9"/>
  <c r="G98" i="9"/>
  <c r="F98" i="9"/>
  <c r="E98" i="9"/>
  <c r="B98" i="9"/>
  <c r="H97" i="9"/>
  <c r="G97" i="9"/>
  <c r="E97" i="9" s="1"/>
  <c r="B97" i="9" s="1"/>
  <c r="F97" i="9"/>
  <c r="H96" i="9"/>
  <c r="G96" i="9"/>
  <c r="F96" i="9"/>
  <c r="E96" i="9"/>
  <c r="B96" i="9" s="1"/>
  <c r="H95" i="9"/>
  <c r="G95" i="9"/>
  <c r="F95" i="9"/>
  <c r="E95" i="9"/>
  <c r="B95" i="9"/>
  <c r="H94" i="9"/>
  <c r="G94" i="9"/>
  <c r="E94" i="9" s="1"/>
  <c r="B94" i="9" s="1"/>
  <c r="F94" i="9"/>
  <c r="H93" i="9"/>
  <c r="G93" i="9"/>
  <c r="E93" i="9" s="1"/>
  <c r="B93" i="9" s="1"/>
  <c r="F93" i="9"/>
  <c r="H92" i="9"/>
  <c r="E92" i="9" s="1"/>
  <c r="B92" i="9" s="1"/>
  <c r="G92" i="9"/>
  <c r="F92" i="9"/>
  <c r="H91" i="9"/>
  <c r="G91" i="9"/>
  <c r="F91" i="9"/>
  <c r="E91" i="9"/>
  <c r="B91" i="9" s="1"/>
  <c r="H90" i="9"/>
  <c r="G90" i="9"/>
  <c r="F90" i="9"/>
  <c r="E90" i="9"/>
  <c r="B90" i="9" s="1"/>
  <c r="H89" i="9"/>
  <c r="G89" i="9"/>
  <c r="E89" i="9" s="1"/>
  <c r="F89" i="9"/>
  <c r="B89" i="9"/>
  <c r="H88" i="9"/>
  <c r="G88" i="9"/>
  <c r="E88" i="9" s="1"/>
  <c r="B88" i="9" s="1"/>
  <c r="F88" i="9"/>
  <c r="H87" i="9"/>
  <c r="G87" i="9"/>
  <c r="F87" i="9"/>
  <c r="B87" i="9" s="1"/>
  <c r="E87" i="9"/>
  <c r="H86" i="9"/>
  <c r="G86" i="9"/>
  <c r="F86" i="9"/>
  <c r="H85" i="9"/>
  <c r="G85" i="9"/>
  <c r="E85" i="9" s="1"/>
  <c r="B85" i="9" s="1"/>
  <c r="F85" i="9"/>
  <c r="H84" i="9"/>
  <c r="E84" i="9" s="1"/>
  <c r="B84" i="9" s="1"/>
  <c r="G84" i="9"/>
  <c r="F84" i="9"/>
  <c r="H83" i="9"/>
  <c r="G83" i="9"/>
  <c r="F83" i="9"/>
  <c r="E83" i="9"/>
  <c r="B83" i="9" s="1"/>
  <c r="H82" i="9"/>
  <c r="G82" i="9"/>
  <c r="F82" i="9"/>
  <c r="E82" i="9"/>
  <c r="B82" i="9"/>
  <c r="H81" i="9"/>
  <c r="G81" i="9"/>
  <c r="E81" i="9" s="1"/>
  <c r="B81" i="9" s="1"/>
  <c r="F81" i="9"/>
  <c r="H80" i="9"/>
  <c r="G80" i="9"/>
  <c r="F80" i="9"/>
  <c r="E80" i="9"/>
  <c r="B80" i="9" s="1"/>
  <c r="H79" i="9"/>
  <c r="G79" i="9"/>
  <c r="F79" i="9"/>
  <c r="E79" i="9"/>
  <c r="B79" i="9"/>
  <c r="H78" i="9"/>
  <c r="G78" i="9"/>
  <c r="E78" i="9" s="1"/>
  <c r="B78" i="9" s="1"/>
  <c r="F78" i="9"/>
  <c r="H77" i="9"/>
  <c r="G77" i="9"/>
  <c r="E77" i="9" s="1"/>
  <c r="B77" i="9" s="1"/>
  <c r="F77" i="9"/>
  <c r="H76" i="9"/>
  <c r="E76" i="9" s="1"/>
  <c r="B76" i="9" s="1"/>
  <c r="G76" i="9"/>
  <c r="F76" i="9"/>
  <c r="H75" i="9"/>
  <c r="G75" i="9"/>
  <c r="F75" i="9"/>
  <c r="E75" i="9"/>
  <c r="B75" i="9" s="1"/>
  <c r="H74" i="9"/>
  <c r="G74" i="9"/>
  <c r="F74" i="9"/>
  <c r="E74" i="9"/>
  <c r="B74" i="9" s="1"/>
  <c r="H73" i="9"/>
  <c r="G73" i="9"/>
  <c r="E73" i="9" s="1"/>
  <c r="F73" i="9"/>
  <c r="B73" i="9"/>
  <c r="H72" i="9"/>
  <c r="G72" i="9"/>
  <c r="E72" i="9" s="1"/>
  <c r="B72" i="9" s="1"/>
  <c r="F72" i="9"/>
  <c r="H71" i="9"/>
  <c r="G71" i="9"/>
  <c r="F71" i="9"/>
  <c r="B71" i="9" s="1"/>
  <c r="E71" i="9"/>
  <c r="H70" i="9"/>
  <c r="G70" i="9"/>
  <c r="F70" i="9"/>
  <c r="H69" i="9"/>
  <c r="G69" i="9"/>
  <c r="F69" i="9"/>
  <c r="H68" i="9"/>
  <c r="E68" i="9" s="1"/>
  <c r="B68" i="9" s="1"/>
  <c r="G68" i="9"/>
  <c r="F68" i="9"/>
  <c r="H67" i="9"/>
  <c r="G67" i="9"/>
  <c r="F67" i="9"/>
  <c r="H66" i="9"/>
  <c r="G66" i="9"/>
  <c r="F66" i="9"/>
  <c r="E66" i="9"/>
  <c r="B66" i="9"/>
  <c r="H65" i="9"/>
  <c r="G65" i="9"/>
  <c r="E65" i="9" s="1"/>
  <c r="B65" i="9" s="1"/>
  <c r="F65" i="9"/>
  <c r="H64" i="9"/>
  <c r="G64" i="9"/>
  <c r="F64" i="9"/>
  <c r="E64" i="9"/>
  <c r="B64" i="9" s="1"/>
  <c r="H63" i="9"/>
  <c r="G63" i="9"/>
  <c r="F63" i="9"/>
  <c r="E63" i="9"/>
  <c r="B63" i="9"/>
  <c r="H62" i="9"/>
  <c r="G62" i="9"/>
  <c r="E62" i="9" s="1"/>
  <c r="B62" i="9" s="1"/>
  <c r="F62" i="9"/>
  <c r="H61" i="9"/>
  <c r="G61" i="9"/>
  <c r="E61" i="9" s="1"/>
  <c r="B61" i="9" s="1"/>
  <c r="F61" i="9"/>
  <c r="H60" i="9"/>
  <c r="E60" i="9" s="1"/>
  <c r="B60" i="9" s="1"/>
  <c r="G60" i="9"/>
  <c r="F60" i="9"/>
  <c r="H59" i="9"/>
  <c r="G59" i="9"/>
  <c r="F59" i="9"/>
  <c r="E59" i="9"/>
  <c r="B59" i="9" s="1"/>
  <c r="H58" i="9"/>
  <c r="G58" i="9"/>
  <c r="F58" i="9"/>
  <c r="E58" i="9"/>
  <c r="B58" i="9" s="1"/>
  <c r="H57" i="9"/>
  <c r="G57" i="9"/>
  <c r="E57" i="9" s="1"/>
  <c r="F57" i="9"/>
  <c r="B57" i="9"/>
  <c r="H56" i="9"/>
  <c r="G56" i="9"/>
  <c r="E56" i="9" s="1"/>
  <c r="B56" i="9" s="1"/>
  <c r="F56" i="9"/>
  <c r="H55" i="9"/>
  <c r="G55" i="9"/>
  <c r="F55" i="9"/>
  <c r="B55" i="9" s="1"/>
  <c r="E55" i="9"/>
  <c r="H54" i="9"/>
  <c r="G54" i="9"/>
  <c r="F54" i="9"/>
  <c r="H53" i="9"/>
  <c r="G53" i="9"/>
  <c r="E53" i="9" s="1"/>
  <c r="B53" i="9" s="1"/>
  <c r="F53" i="9"/>
  <c r="H52" i="9"/>
  <c r="E52" i="9" s="1"/>
  <c r="B52" i="9" s="1"/>
  <c r="G52" i="9"/>
  <c r="F52" i="9"/>
  <c r="H51" i="9"/>
  <c r="G51" i="9"/>
  <c r="F51" i="9"/>
  <c r="E51" i="9"/>
  <c r="B51" i="9" s="1"/>
  <c r="H50" i="9"/>
  <c r="G50" i="9"/>
  <c r="F50" i="9"/>
  <c r="E50" i="9"/>
  <c r="B50" i="9"/>
  <c r="H49" i="9"/>
  <c r="G49" i="9"/>
  <c r="E49" i="9" s="1"/>
  <c r="B49" i="9" s="1"/>
  <c r="F49" i="9"/>
  <c r="H48" i="9"/>
  <c r="G48" i="9"/>
  <c r="F48" i="9"/>
  <c r="E48" i="9"/>
  <c r="B48" i="9" s="1"/>
  <c r="H47" i="9"/>
  <c r="G47" i="9"/>
  <c r="F47" i="9"/>
  <c r="E47" i="9"/>
  <c r="B47" i="9"/>
  <c r="H46" i="9"/>
  <c r="G46" i="9"/>
  <c r="F46" i="9"/>
  <c r="H45" i="9"/>
  <c r="G45" i="9"/>
  <c r="E45" i="9" s="1"/>
  <c r="B45" i="9" s="1"/>
  <c r="F45" i="9"/>
  <c r="H44" i="9"/>
  <c r="G44" i="9"/>
  <c r="F44" i="9"/>
  <c r="H43" i="9"/>
  <c r="G43" i="9"/>
  <c r="F43" i="9"/>
  <c r="H42" i="9"/>
  <c r="G42" i="9"/>
  <c r="F42" i="9"/>
  <c r="E42" i="9"/>
  <c r="B42" i="9" s="1"/>
  <c r="H41" i="9"/>
  <c r="G41" i="9"/>
  <c r="F41" i="9"/>
  <c r="H40" i="9"/>
  <c r="G40" i="9"/>
  <c r="F40" i="9"/>
  <c r="H39" i="9"/>
  <c r="G39" i="9"/>
  <c r="F39" i="9"/>
  <c r="H38" i="9"/>
  <c r="G38" i="9"/>
  <c r="F38" i="9"/>
  <c r="H37" i="9"/>
  <c r="G37" i="9"/>
  <c r="F37" i="9"/>
  <c r="H36" i="9"/>
  <c r="E36" i="9" s="1"/>
  <c r="B36" i="9" s="1"/>
  <c r="G36" i="9"/>
  <c r="F36" i="9"/>
  <c r="H35" i="9"/>
  <c r="G35" i="9"/>
  <c r="F35" i="9"/>
  <c r="E35" i="9"/>
  <c r="B35" i="9" s="1"/>
  <c r="H34" i="9"/>
  <c r="G34" i="9"/>
  <c r="F34" i="9"/>
  <c r="E34" i="9"/>
  <c r="B34" i="9"/>
  <c r="H33" i="9"/>
  <c r="G33" i="9"/>
  <c r="E33" i="9" s="1"/>
  <c r="B33" i="9" s="1"/>
  <c r="F33" i="9"/>
  <c r="H32" i="9"/>
  <c r="G32" i="9"/>
  <c r="F32" i="9"/>
  <c r="E32" i="9"/>
  <c r="B32" i="9" s="1"/>
  <c r="H31" i="9"/>
  <c r="G31" i="9"/>
  <c r="F31" i="9"/>
  <c r="E31" i="9"/>
  <c r="B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F25" i="9"/>
  <c r="E25" i="9"/>
  <c r="B25" i="9" s="1"/>
  <c r="H24" i="9"/>
  <c r="G24" i="9"/>
  <c r="E24" i="9" s="1"/>
  <c r="B24" i="9" s="1"/>
  <c r="F24" i="9"/>
  <c r="H23" i="9"/>
  <c r="G23" i="9"/>
  <c r="E23" i="9" s="1"/>
  <c r="B23" i="9" s="1"/>
  <c r="F23" i="9"/>
  <c r="H22" i="9"/>
  <c r="G22" i="9"/>
  <c r="F22" i="9"/>
  <c r="H21" i="9"/>
  <c r="G21" i="9"/>
  <c r="F21" i="9"/>
  <c r="E21" i="9"/>
  <c r="B21" i="9" s="1"/>
  <c r="F20" i="9"/>
  <c r="F4" i="9"/>
  <c r="O3" i="9"/>
  <c r="G274" i="9" s="1"/>
  <c r="I3" i="9"/>
  <c r="G189" i="9" s="1"/>
  <c r="E189" i="9" s="1"/>
  <c r="B189" i="9" s="1"/>
  <c r="H3" i="9"/>
  <c r="G3" i="9"/>
  <c r="D101" i="8"/>
  <c r="D95" i="8"/>
  <c r="D90" i="8"/>
  <c r="D85" i="8"/>
  <c r="D80" i="8"/>
  <c r="D75" i="8"/>
  <c r="D49" i="8" s="1"/>
  <c r="D43" i="8" s="1"/>
  <c r="D70" i="8"/>
  <c r="D65" i="8"/>
  <c r="D60" i="8"/>
  <c r="D55" i="8"/>
  <c r="D50" i="8"/>
  <c r="D44" i="8"/>
  <c r="D36" i="8"/>
  <c r="D26" i="8"/>
  <c r="D24" i="8" s="1"/>
  <c r="C1499" i="1" s="1"/>
  <c r="D18" i="8"/>
  <c r="D8" i="8"/>
  <c r="D6" i="8" s="1"/>
  <c r="C1481" i="1" s="1"/>
  <c r="H1481" i="1" s="1"/>
  <c r="E44" i="7"/>
  <c r="E38" i="7" s="1"/>
  <c r="D44" i="7"/>
  <c r="E39" i="7"/>
  <c r="D39" i="7"/>
  <c r="D38" i="7" s="1"/>
  <c r="E30" i="7"/>
  <c r="D30" i="7"/>
  <c r="E23" i="7"/>
  <c r="D23" i="7"/>
  <c r="C1454" i="1" s="1"/>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I27"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1235" i="1" s="1"/>
  <c r="D258" i="5"/>
  <c r="F258" i="5" s="1"/>
  <c r="F257" i="5"/>
  <c r="F256" i="5"/>
  <c r="F255" i="5"/>
  <c r="F254" i="5"/>
  <c r="F253" i="5"/>
  <c r="F252" i="5"/>
  <c r="F251" i="5"/>
  <c r="E250" i="5"/>
  <c r="D250" i="5"/>
  <c r="F249" i="5"/>
  <c r="F248" i="5"/>
  <c r="F247" i="5"/>
  <c r="E246" i="5"/>
  <c r="E245" i="5" s="1"/>
  <c r="D246" i="5"/>
  <c r="F244" i="5"/>
  <c r="F243" i="5"/>
  <c r="F242" i="5"/>
  <c r="E242" i="5"/>
  <c r="D242" i="5"/>
  <c r="F241" i="5"/>
  <c r="F240" i="5"/>
  <c r="E239" i="5"/>
  <c r="D1216" i="1"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F190" i="5"/>
  <c r="E190" i="5"/>
  <c r="H291" i="9" s="1"/>
  <c r="D190" i="5"/>
  <c r="G291" i="9" s="1"/>
  <c r="F189" i="5"/>
  <c r="F188" i="5"/>
  <c r="F187" i="5"/>
  <c r="F186" i="5"/>
  <c r="F185" i="5"/>
  <c r="F184" i="5"/>
  <c r="F183" i="5"/>
  <c r="F182" i="5"/>
  <c r="F181" i="5"/>
  <c r="E180" i="5"/>
  <c r="E177" i="5" s="1"/>
  <c r="D1154" i="1" s="1"/>
  <c r="D180" i="5"/>
  <c r="F180" i="5" s="1"/>
  <c r="F179" i="5"/>
  <c r="F178" i="5"/>
  <c r="D177" i="5"/>
  <c r="G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F142" i="5"/>
  <c r="E142" i="5"/>
  <c r="D142" i="5"/>
  <c r="F141" i="5"/>
  <c r="F140" i="5"/>
  <c r="F139" i="5"/>
  <c r="F138" i="5"/>
  <c r="F137" i="5"/>
  <c r="F136" i="5"/>
  <c r="E135" i="5"/>
  <c r="D1113" i="1" s="1"/>
  <c r="D135" i="5"/>
  <c r="F133" i="5"/>
  <c r="F132" i="5"/>
  <c r="F131" i="5"/>
  <c r="F130" i="5"/>
  <c r="F129" i="5"/>
  <c r="F128" i="5"/>
  <c r="F127" i="5"/>
  <c r="E126" i="5"/>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F632" i="4"/>
  <c r="E632" i="4"/>
  <c r="D632" i="4"/>
  <c r="F631" i="4"/>
  <c r="F630" i="4"/>
  <c r="E629" i="4"/>
  <c r="E625" i="4" s="1"/>
  <c r="D629" i="4"/>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F422" i="4"/>
  <c r="E422" i="4"/>
  <c r="D422" i="4"/>
  <c r="E418" i="4"/>
  <c r="D418" i="4"/>
  <c r="F417" i="4"/>
  <c r="E417" i="4"/>
  <c r="D417" i="4"/>
  <c r="E416" i="4"/>
  <c r="D411" i="1" s="1"/>
  <c r="H411" i="1" s="1"/>
  <c r="D416" i="4"/>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F391" i="4"/>
  <c r="E391" i="4"/>
  <c r="D391" i="4"/>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D344" i="4" s="1"/>
  <c r="F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D263" i="4" s="1"/>
  <c r="F262" i="4"/>
  <c r="F261" i="4"/>
  <c r="F260" i="4"/>
  <c r="E259" i="4"/>
  <c r="E252" i="4" s="1"/>
  <c r="D248" i="1" s="1"/>
  <c r="D259" i="4"/>
  <c r="C255" i="1" s="1"/>
  <c r="F258" i="4"/>
  <c r="F257" i="4"/>
  <c r="F256" i="4"/>
  <c r="F255" i="4"/>
  <c r="F254" i="4"/>
  <c r="F253" i="4"/>
  <c r="E253" i="4"/>
  <c r="D253" i="4"/>
  <c r="F251" i="4"/>
  <c r="F250" i="4"/>
  <c r="F249" i="4"/>
  <c r="F248" i="4"/>
  <c r="E247" i="4"/>
  <c r="D243" i="1" s="1"/>
  <c r="H243" i="1" s="1"/>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D219" i="4"/>
  <c r="F219" i="4" s="1"/>
  <c r="F218" i="4"/>
  <c r="F217" i="4"/>
  <c r="F216" i="4"/>
  <c r="E216" i="4"/>
  <c r="D216" i="4"/>
  <c r="E215"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E139" i="4" s="1"/>
  <c r="D135" i="1" s="1"/>
  <c r="D140" i="4"/>
  <c r="F138" i="4"/>
  <c r="F137" i="4"/>
  <c r="F136" i="4"/>
  <c r="F135" i="4"/>
  <c r="E134" i="4"/>
  <c r="E133" i="4" s="1"/>
  <c r="D129" i="1" s="1"/>
  <c r="D134" i="4"/>
  <c r="F134" i="4" s="1"/>
  <c r="D133" i="4"/>
  <c r="C129" i="1" s="1"/>
  <c r="F132" i="4"/>
  <c r="F131" i="4"/>
  <c r="F130" i="4"/>
  <c r="F129" i="4"/>
  <c r="E128" i="4"/>
  <c r="D124" i="1" s="1"/>
  <c r="D128" i="4"/>
  <c r="F127" i="4"/>
  <c r="F126" i="4"/>
  <c r="E125" i="4"/>
  <c r="D125" i="4"/>
  <c r="F123" i="4"/>
  <c r="F122" i="4"/>
  <c r="F121" i="4"/>
  <c r="F120" i="4"/>
  <c r="E120" i="4"/>
  <c r="D120" i="4"/>
  <c r="F119" i="4"/>
  <c r="F118" i="4"/>
  <c r="F117" i="4"/>
  <c r="F116" i="4"/>
  <c r="F115" i="4"/>
  <c r="F114" i="4"/>
  <c r="F113" i="4"/>
  <c r="E112" i="4"/>
  <c r="E106" i="4"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F81" i="4"/>
  <c r="F80" i="4"/>
  <c r="F79" i="4"/>
  <c r="F78" i="4"/>
  <c r="E77" i="4"/>
  <c r="D73" i="1" s="1"/>
  <c r="D77" i="4"/>
  <c r="C73" i="1"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E54" i="4"/>
  <c r="D54" i="4"/>
  <c r="F54" i="4" s="1"/>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G1577" i="1"/>
  <c r="C1577" i="1"/>
  <c r="H1577" i="1" s="1"/>
  <c r="G1576" i="1"/>
  <c r="C1576" i="1"/>
  <c r="H1576" i="1" s="1"/>
  <c r="H1575" i="1"/>
  <c r="G1575" i="1"/>
  <c r="C1575" i="1"/>
  <c r="H1574" i="1"/>
  <c r="G1574" i="1"/>
  <c r="C1574" i="1"/>
  <c r="C1573" i="1"/>
  <c r="G1573" i="1" s="1"/>
  <c r="C1572" i="1"/>
  <c r="G1572" i="1" s="1"/>
  <c r="C1571" i="1"/>
  <c r="G1570" i="1"/>
  <c r="C1570" i="1"/>
  <c r="H1570" i="1" s="1"/>
  <c r="C1569" i="1"/>
  <c r="H1569" i="1" s="1"/>
  <c r="G1568" i="1"/>
  <c r="C1568" i="1"/>
  <c r="H1568" i="1" s="1"/>
  <c r="H1567" i="1"/>
  <c r="G1567" i="1"/>
  <c r="C1567" i="1"/>
  <c r="H1566" i="1"/>
  <c r="G1566" i="1"/>
  <c r="C1566" i="1"/>
  <c r="H1565" i="1"/>
  <c r="G1565" i="1"/>
  <c r="C1565" i="1"/>
  <c r="H1564" i="1"/>
  <c r="C1564" i="1"/>
  <c r="G1564" i="1" s="1"/>
  <c r="H1563" i="1"/>
  <c r="C1563" i="1"/>
  <c r="G1563" i="1" s="1"/>
  <c r="H1562" i="1"/>
  <c r="C1562" i="1"/>
  <c r="G1562" i="1" s="1"/>
  <c r="C1561" i="1"/>
  <c r="G1560" i="1"/>
  <c r="C1560" i="1"/>
  <c r="H1560" i="1" s="1"/>
  <c r="H1559" i="1"/>
  <c r="G1559" i="1"/>
  <c r="C1559" i="1"/>
  <c r="H1558" i="1"/>
  <c r="G1558" i="1"/>
  <c r="C1558" i="1"/>
  <c r="H1557" i="1"/>
  <c r="G1557" i="1"/>
  <c r="C1557" i="1"/>
  <c r="H1556" i="1"/>
  <c r="C1556" i="1"/>
  <c r="G1556" i="1" s="1"/>
  <c r="H1555" i="1"/>
  <c r="C1555" i="1"/>
  <c r="G1555" i="1" s="1"/>
  <c r="H1554" i="1"/>
  <c r="G1554" i="1"/>
  <c r="C1554" i="1"/>
  <c r="C1553" i="1"/>
  <c r="H1553" i="1" s="1"/>
  <c r="C1552" i="1"/>
  <c r="H1552" i="1" s="1"/>
  <c r="H1551" i="1"/>
  <c r="G1551" i="1"/>
  <c r="C1551" i="1"/>
  <c r="H1550" i="1"/>
  <c r="G1550" i="1"/>
  <c r="C1550" i="1"/>
  <c r="H1549" i="1"/>
  <c r="G1549" i="1"/>
  <c r="C1549" i="1"/>
  <c r="H1548" i="1"/>
  <c r="C1548" i="1"/>
  <c r="G1548" i="1" s="1"/>
  <c r="H1547" i="1"/>
  <c r="C1547" i="1"/>
  <c r="G1547" i="1" s="1"/>
  <c r="H1546" i="1"/>
  <c r="C1546" i="1"/>
  <c r="G1546" i="1" s="1"/>
  <c r="C1545" i="1"/>
  <c r="G1544" i="1"/>
  <c r="C1544" i="1"/>
  <c r="H1544" i="1" s="1"/>
  <c r="H1543" i="1"/>
  <c r="G1543" i="1"/>
  <c r="C1543" i="1"/>
  <c r="H1542" i="1"/>
  <c r="G1542" i="1"/>
  <c r="C1542" i="1"/>
  <c r="H1541" i="1"/>
  <c r="G1541" i="1"/>
  <c r="C1541" i="1"/>
  <c r="H1540" i="1"/>
  <c r="C1540" i="1"/>
  <c r="G1540" i="1" s="1"/>
  <c r="H1539" i="1"/>
  <c r="C1539" i="1"/>
  <c r="G1539" i="1" s="1"/>
  <c r="H1538" i="1"/>
  <c r="G1538" i="1"/>
  <c r="C1538" i="1"/>
  <c r="C1537" i="1"/>
  <c r="H1537" i="1" s="1"/>
  <c r="C1536" i="1"/>
  <c r="H1536" i="1" s="1"/>
  <c r="H1535" i="1"/>
  <c r="G1535" i="1"/>
  <c r="C1535" i="1"/>
  <c r="H1534" i="1"/>
  <c r="G1534" i="1"/>
  <c r="C1534" i="1"/>
  <c r="H1533" i="1"/>
  <c r="G1533" i="1"/>
  <c r="C1533" i="1"/>
  <c r="H1532" i="1"/>
  <c r="C1532" i="1"/>
  <c r="G1532" i="1" s="1"/>
  <c r="H1531" i="1"/>
  <c r="C1531" i="1"/>
  <c r="G1531" i="1" s="1"/>
  <c r="H1530" i="1"/>
  <c r="C1530" i="1"/>
  <c r="G1530" i="1" s="1"/>
  <c r="C1529" i="1"/>
  <c r="G1528" i="1"/>
  <c r="C1528" i="1"/>
  <c r="H1528" i="1" s="1"/>
  <c r="H1527" i="1"/>
  <c r="G1527" i="1"/>
  <c r="C1527" i="1"/>
  <c r="H1526" i="1"/>
  <c r="G1526" i="1"/>
  <c r="C1526" i="1"/>
  <c r="H1525" i="1"/>
  <c r="G1525" i="1"/>
  <c r="C1525" i="1"/>
  <c r="H1524" i="1"/>
  <c r="C1524" i="1"/>
  <c r="G1524" i="1" s="1"/>
  <c r="H1523" i="1"/>
  <c r="C1523" i="1"/>
  <c r="G1523" i="1" s="1"/>
  <c r="H1522" i="1"/>
  <c r="G1522" i="1"/>
  <c r="C1522" i="1"/>
  <c r="C1521" i="1"/>
  <c r="H1521" i="1" s="1"/>
  <c r="C1520" i="1"/>
  <c r="H1520" i="1" s="1"/>
  <c r="H1519" i="1"/>
  <c r="G1519" i="1"/>
  <c r="C1519" i="1"/>
  <c r="C1516" i="1"/>
  <c r="H1515" i="1"/>
  <c r="C1515" i="1"/>
  <c r="G1515" i="1" s="1"/>
  <c r="G1514" i="1"/>
  <c r="C1514" i="1"/>
  <c r="H1514" i="1" s="1"/>
  <c r="G1513" i="1"/>
  <c r="C1513" i="1"/>
  <c r="H1513" i="1" s="1"/>
  <c r="G1512" i="1"/>
  <c r="C1512" i="1"/>
  <c r="H1512" i="1" s="1"/>
  <c r="H1511" i="1"/>
  <c r="G1511" i="1"/>
  <c r="C1511" i="1"/>
  <c r="C1510" i="1"/>
  <c r="H1510" i="1" s="1"/>
  <c r="C1509" i="1"/>
  <c r="H1509" i="1" s="1"/>
  <c r="C1508" i="1"/>
  <c r="G1508" i="1" s="1"/>
  <c r="C1507" i="1"/>
  <c r="G1507" i="1" s="1"/>
  <c r="G1506" i="1"/>
  <c r="C1506" i="1"/>
  <c r="H1506" i="1" s="1"/>
  <c r="G1505" i="1"/>
  <c r="C1505" i="1"/>
  <c r="H1505" i="1" s="1"/>
  <c r="C1504" i="1"/>
  <c r="H1504" i="1" s="1"/>
  <c r="C1503" i="1"/>
  <c r="H1503" i="1" s="1"/>
  <c r="C1502" i="1"/>
  <c r="H1502" i="1" s="1"/>
  <c r="C1501" i="1"/>
  <c r="G1501" i="1" s="1"/>
  <c r="C1500" i="1"/>
  <c r="G1498" i="1"/>
  <c r="C1498" i="1"/>
  <c r="H1498" i="1" s="1"/>
  <c r="G1497" i="1"/>
  <c r="C1497" i="1"/>
  <c r="H1497" i="1" s="1"/>
  <c r="G1496" i="1"/>
  <c r="C1496" i="1"/>
  <c r="H1496" i="1" s="1"/>
  <c r="H1495" i="1"/>
  <c r="G1495" i="1"/>
  <c r="C1495" i="1"/>
  <c r="H1494" i="1"/>
  <c r="G1494" i="1"/>
  <c r="C1494" i="1"/>
  <c r="H1493" i="1"/>
  <c r="G1493" i="1"/>
  <c r="C1493" i="1"/>
  <c r="C1492" i="1"/>
  <c r="G1492" i="1" s="1"/>
  <c r="C1491" i="1"/>
  <c r="G1491" i="1" s="1"/>
  <c r="G1490" i="1"/>
  <c r="C1490" i="1"/>
  <c r="H1490" i="1" s="1"/>
  <c r="C1489" i="1"/>
  <c r="H1489" i="1" s="1"/>
  <c r="G1488" i="1"/>
  <c r="C1488" i="1"/>
  <c r="H1488" i="1" s="1"/>
  <c r="H1487" i="1"/>
  <c r="G1487" i="1"/>
  <c r="C1487" i="1"/>
  <c r="G1486" i="1"/>
  <c r="C1486" i="1"/>
  <c r="H1486" i="1" s="1"/>
  <c r="C1485" i="1"/>
  <c r="G1485" i="1" s="1"/>
  <c r="C1484" i="1"/>
  <c r="G1482" i="1"/>
  <c r="C1482" i="1"/>
  <c r="H1482" i="1" s="1"/>
  <c r="C1480" i="1"/>
  <c r="G1480" i="1" s="1"/>
  <c r="G1479" i="1"/>
  <c r="I1479" i="1" s="1"/>
  <c r="D1479" i="1"/>
  <c r="J1479" i="1" s="1"/>
  <c r="C1479" i="1"/>
  <c r="H1479" i="1" s="1"/>
  <c r="D1478" i="1"/>
  <c r="C1478" i="1"/>
  <c r="D1477" i="1"/>
  <c r="C1477" i="1"/>
  <c r="G1477" i="1" s="1"/>
  <c r="D1476" i="1"/>
  <c r="C1476" i="1"/>
  <c r="H1475" i="1"/>
  <c r="D1475" i="1"/>
  <c r="C1475" i="1"/>
  <c r="G1475" i="1" s="1"/>
  <c r="G1474" i="1"/>
  <c r="D1474" i="1"/>
  <c r="C1474" i="1"/>
  <c r="J1474" i="1" s="1"/>
  <c r="H1473" i="1"/>
  <c r="D1473" i="1"/>
  <c r="C1473" i="1"/>
  <c r="D1472" i="1"/>
  <c r="J1472" i="1" s="1"/>
  <c r="C1472" i="1"/>
  <c r="J1471" i="1"/>
  <c r="D1471" i="1"/>
  <c r="C1471" i="1"/>
  <c r="H1471" i="1" s="1"/>
  <c r="D1470" i="1"/>
  <c r="C1470" i="1"/>
  <c r="D1469" i="1"/>
  <c r="C1469" i="1"/>
  <c r="D1468" i="1"/>
  <c r="C1468" i="1"/>
  <c r="G1468" i="1" s="1"/>
  <c r="D1467" i="1"/>
  <c r="C1467" i="1"/>
  <c r="J1466" i="1"/>
  <c r="G1466" i="1"/>
  <c r="D1466" i="1"/>
  <c r="C1466" i="1"/>
  <c r="D1465" i="1"/>
  <c r="C1465" i="1"/>
  <c r="D1464" i="1"/>
  <c r="C1464" i="1"/>
  <c r="H1464" i="1" s="1"/>
  <c r="D1463" i="1"/>
  <c r="C1463" i="1"/>
  <c r="G1462" i="1"/>
  <c r="I1462" i="1" s="1"/>
  <c r="D1462" i="1"/>
  <c r="J1462" i="1" s="1"/>
  <c r="C1462" i="1"/>
  <c r="H1462" i="1" s="1"/>
  <c r="G1461" i="1"/>
  <c r="D1461" i="1"/>
  <c r="C1461" i="1"/>
  <c r="H1461" i="1" s="1"/>
  <c r="H1460" i="1"/>
  <c r="D1460" i="1"/>
  <c r="C1460" i="1"/>
  <c r="G1459" i="1"/>
  <c r="D1459" i="1"/>
  <c r="J1459" i="1" s="1"/>
  <c r="C1459" i="1"/>
  <c r="J1458" i="1"/>
  <c r="H1458" i="1"/>
  <c r="D1458" i="1"/>
  <c r="C1458" i="1"/>
  <c r="G1458" i="1" s="1"/>
  <c r="I1458" i="1" s="1"/>
  <c r="G1457" i="1"/>
  <c r="D1457" i="1"/>
  <c r="C1457" i="1"/>
  <c r="J1457" i="1" s="1"/>
  <c r="D1456" i="1"/>
  <c r="C1456" i="1"/>
  <c r="H1456" i="1" s="1"/>
  <c r="D1455" i="1"/>
  <c r="J1455" i="1" s="1"/>
  <c r="C1455" i="1"/>
  <c r="D1454" i="1"/>
  <c r="J1452" i="1"/>
  <c r="H1452" i="1"/>
  <c r="G1452" i="1"/>
  <c r="D1452" i="1"/>
  <c r="C1452" i="1"/>
  <c r="D1451" i="1"/>
  <c r="C1451" i="1"/>
  <c r="D1450" i="1"/>
  <c r="C1450" i="1"/>
  <c r="D1449" i="1"/>
  <c r="C1449" i="1"/>
  <c r="J1448" i="1"/>
  <c r="H1448" i="1"/>
  <c r="G1448" i="1"/>
  <c r="I1448" i="1" s="1"/>
  <c r="D1448" i="1"/>
  <c r="C1448" i="1"/>
  <c r="D1447" i="1"/>
  <c r="C1447" i="1"/>
  <c r="D1446" i="1"/>
  <c r="C1446" i="1"/>
  <c r="D1445" i="1"/>
  <c r="C1445" i="1"/>
  <c r="D1444" i="1"/>
  <c r="C1444" i="1"/>
  <c r="G1443" i="1"/>
  <c r="I1443" i="1" s="1"/>
  <c r="D1443" i="1"/>
  <c r="C1443" i="1"/>
  <c r="H1443" i="1" s="1"/>
  <c r="H1442" i="1"/>
  <c r="G1442" i="1"/>
  <c r="D1442" i="1"/>
  <c r="C1442" i="1"/>
  <c r="J1442" i="1" s="1"/>
  <c r="D1441" i="1"/>
  <c r="C1441" i="1"/>
  <c r="D1440" i="1"/>
  <c r="C1440" i="1"/>
  <c r="J1439" i="1"/>
  <c r="G1439" i="1"/>
  <c r="D1439" i="1"/>
  <c r="C1439" i="1"/>
  <c r="D1438" i="1"/>
  <c r="C1438" i="1"/>
  <c r="D1437" i="1"/>
  <c r="C1437" i="1"/>
  <c r="D1434" i="1"/>
  <c r="C1434" i="1"/>
  <c r="D1433" i="1"/>
  <c r="C1433" i="1"/>
  <c r="D1432" i="1"/>
  <c r="H1432" i="1" s="1"/>
  <c r="C1432" i="1"/>
  <c r="G1431" i="1"/>
  <c r="D1431" i="1"/>
  <c r="C1431" i="1"/>
  <c r="D1430" i="1"/>
  <c r="C1430" i="1"/>
  <c r="D1429" i="1"/>
  <c r="C1429" i="1"/>
  <c r="H1428" i="1"/>
  <c r="D1428" i="1"/>
  <c r="C1428" i="1"/>
  <c r="G1427" i="1"/>
  <c r="D1427" i="1"/>
  <c r="C1427" i="1"/>
  <c r="H1427" i="1" s="1"/>
  <c r="D1426" i="1"/>
  <c r="C1426" i="1"/>
  <c r="D1425" i="1"/>
  <c r="C1425" i="1"/>
  <c r="D1424" i="1"/>
  <c r="C1424" i="1"/>
  <c r="D1423" i="1"/>
  <c r="C1423" i="1"/>
  <c r="D1422" i="1"/>
  <c r="H1422" i="1" s="1"/>
  <c r="C1422" i="1"/>
  <c r="H1421" i="1"/>
  <c r="G1421" i="1"/>
  <c r="D1421" i="1"/>
  <c r="C1421" i="1"/>
  <c r="H1420" i="1"/>
  <c r="D1420" i="1"/>
  <c r="C1420" i="1"/>
  <c r="G1420" i="1" s="1"/>
  <c r="G1419" i="1"/>
  <c r="D1419" i="1"/>
  <c r="C1419" i="1"/>
  <c r="H1419" i="1" s="1"/>
  <c r="D1418" i="1"/>
  <c r="C1418" i="1"/>
  <c r="D1417" i="1"/>
  <c r="H1417" i="1" s="1"/>
  <c r="C1417" i="1"/>
  <c r="G1417" i="1" s="1"/>
  <c r="C1416" i="1"/>
  <c r="D1415" i="1"/>
  <c r="C1415" i="1"/>
  <c r="D1414" i="1"/>
  <c r="C1414" i="1"/>
  <c r="D1413" i="1"/>
  <c r="C1413" i="1"/>
  <c r="H1413" i="1" s="1"/>
  <c r="D1412" i="1"/>
  <c r="C1412" i="1"/>
  <c r="D1411" i="1"/>
  <c r="C1411" i="1"/>
  <c r="D1410" i="1"/>
  <c r="C1410" i="1"/>
  <c r="D1409" i="1"/>
  <c r="C1409" i="1"/>
  <c r="H1409" i="1" s="1"/>
  <c r="D1408" i="1"/>
  <c r="G1407" i="1"/>
  <c r="D1407" i="1"/>
  <c r="C1407" i="1"/>
  <c r="H1407" i="1" s="1"/>
  <c r="D1406" i="1"/>
  <c r="C1406" i="1"/>
  <c r="D1405" i="1"/>
  <c r="C1405" i="1"/>
  <c r="D1404" i="1"/>
  <c r="C1404" i="1"/>
  <c r="D1403" i="1"/>
  <c r="C1403" i="1"/>
  <c r="H1403" i="1" s="1"/>
  <c r="D1402" i="1"/>
  <c r="C1402" i="1"/>
  <c r="G1401" i="1"/>
  <c r="D1401" i="1"/>
  <c r="C1401" i="1"/>
  <c r="H1401" i="1" s="1"/>
  <c r="D1400" i="1"/>
  <c r="C1400" i="1"/>
  <c r="G1399" i="1"/>
  <c r="D1399" i="1"/>
  <c r="C1399" i="1"/>
  <c r="H1399" i="1" s="1"/>
  <c r="D1398" i="1"/>
  <c r="C1398" i="1"/>
  <c r="D1397" i="1"/>
  <c r="C1397" i="1"/>
  <c r="H1397" i="1" s="1"/>
  <c r="D1396" i="1"/>
  <c r="C1396" i="1"/>
  <c r="D1395" i="1"/>
  <c r="C1395" i="1"/>
  <c r="D1394" i="1"/>
  <c r="C1394" i="1"/>
  <c r="D1393" i="1"/>
  <c r="C1393" i="1"/>
  <c r="H1393" i="1" s="1"/>
  <c r="D1392" i="1"/>
  <c r="C1392" i="1"/>
  <c r="G1391" i="1"/>
  <c r="D1391" i="1"/>
  <c r="C1391" i="1"/>
  <c r="H1391" i="1" s="1"/>
  <c r="D1390" i="1"/>
  <c r="C1390" i="1"/>
  <c r="D1389" i="1"/>
  <c r="C1389" i="1"/>
  <c r="D1388" i="1"/>
  <c r="C1388" i="1"/>
  <c r="D1387" i="1"/>
  <c r="C1387" i="1"/>
  <c r="H1387" i="1" s="1"/>
  <c r="D1386" i="1"/>
  <c r="C1386" i="1"/>
  <c r="G1385" i="1"/>
  <c r="D1385" i="1"/>
  <c r="C1385" i="1"/>
  <c r="H1385" i="1" s="1"/>
  <c r="D1384" i="1"/>
  <c r="C1384" i="1"/>
  <c r="D1383" i="1"/>
  <c r="D1382" i="1"/>
  <c r="C1382" i="1"/>
  <c r="D1381" i="1"/>
  <c r="C1381" i="1"/>
  <c r="H1381" i="1" s="1"/>
  <c r="D1380" i="1"/>
  <c r="C1380" i="1"/>
  <c r="D1379" i="1"/>
  <c r="C1379" i="1"/>
  <c r="D1378" i="1"/>
  <c r="C1378" i="1"/>
  <c r="D1377" i="1"/>
  <c r="C1377" i="1"/>
  <c r="H1377" i="1" s="1"/>
  <c r="D1376" i="1"/>
  <c r="C1376" i="1"/>
  <c r="G1375" i="1"/>
  <c r="D1375" i="1"/>
  <c r="C1375" i="1"/>
  <c r="H1375" i="1" s="1"/>
  <c r="D1374" i="1"/>
  <c r="C1374" i="1"/>
  <c r="D1373" i="1"/>
  <c r="C1373" i="1"/>
  <c r="D1372" i="1"/>
  <c r="C1372" i="1"/>
  <c r="D1371" i="1"/>
  <c r="C1371" i="1"/>
  <c r="H1371" i="1" s="1"/>
  <c r="D1370" i="1"/>
  <c r="C1370" i="1"/>
  <c r="G1369" i="1"/>
  <c r="D1369" i="1"/>
  <c r="C1369" i="1"/>
  <c r="H1369" i="1" s="1"/>
  <c r="D1368" i="1"/>
  <c r="C1368" i="1"/>
  <c r="G1367" i="1"/>
  <c r="D1367" i="1"/>
  <c r="C1367" i="1"/>
  <c r="H1367" i="1" s="1"/>
  <c r="D1366" i="1"/>
  <c r="C1366" i="1"/>
  <c r="D1365" i="1"/>
  <c r="C1365" i="1"/>
  <c r="H1365" i="1" s="1"/>
  <c r="D1364" i="1"/>
  <c r="C1364" i="1"/>
  <c r="D1363" i="1"/>
  <c r="C1363" i="1"/>
  <c r="D1362" i="1"/>
  <c r="C1362" i="1"/>
  <c r="D1361" i="1"/>
  <c r="C1361" i="1"/>
  <c r="H1361" i="1" s="1"/>
  <c r="D1360" i="1"/>
  <c r="C1360" i="1"/>
  <c r="G1359" i="1"/>
  <c r="D1359" i="1"/>
  <c r="C1359" i="1"/>
  <c r="H1359" i="1" s="1"/>
  <c r="D1358" i="1"/>
  <c r="C1358" i="1"/>
  <c r="D1357" i="1"/>
  <c r="C1357" i="1"/>
  <c r="D1356" i="1"/>
  <c r="C1356" i="1"/>
  <c r="D1355" i="1"/>
  <c r="C1355" i="1"/>
  <c r="H1355" i="1" s="1"/>
  <c r="D1354" i="1"/>
  <c r="C1354" i="1"/>
  <c r="G1353" i="1"/>
  <c r="D1353" i="1"/>
  <c r="C1353" i="1"/>
  <c r="H1353" i="1" s="1"/>
  <c r="D1352" i="1"/>
  <c r="C1352" i="1"/>
  <c r="G1351" i="1"/>
  <c r="D1351" i="1"/>
  <c r="C1351" i="1"/>
  <c r="H1351" i="1" s="1"/>
  <c r="D1350" i="1"/>
  <c r="C1350" i="1"/>
  <c r="D1349" i="1"/>
  <c r="C1349" i="1"/>
  <c r="H1349" i="1" s="1"/>
  <c r="D1348" i="1"/>
  <c r="C1348" i="1"/>
  <c r="D1347" i="1"/>
  <c r="C1347" i="1"/>
  <c r="D1346" i="1"/>
  <c r="C1346" i="1"/>
  <c r="D1345" i="1"/>
  <c r="C1345" i="1"/>
  <c r="H1345" i="1" s="1"/>
  <c r="D1344" i="1"/>
  <c r="C1344" i="1"/>
  <c r="G1343" i="1"/>
  <c r="D1343" i="1"/>
  <c r="C1343" i="1"/>
  <c r="H1343" i="1" s="1"/>
  <c r="D1342" i="1"/>
  <c r="C1342" i="1"/>
  <c r="D1341" i="1"/>
  <c r="C1341" i="1"/>
  <c r="D1340" i="1"/>
  <c r="C1340" i="1"/>
  <c r="D1339" i="1"/>
  <c r="C1339" i="1"/>
  <c r="H1339" i="1" s="1"/>
  <c r="D1338" i="1"/>
  <c r="C1338" i="1"/>
  <c r="G1337" i="1"/>
  <c r="D1337" i="1"/>
  <c r="C1337" i="1"/>
  <c r="H1337" i="1" s="1"/>
  <c r="D1336" i="1"/>
  <c r="C1336" i="1"/>
  <c r="G1335" i="1"/>
  <c r="D1335" i="1"/>
  <c r="C1335" i="1"/>
  <c r="H1335" i="1" s="1"/>
  <c r="D1334" i="1"/>
  <c r="C1334" i="1"/>
  <c r="D1333" i="1"/>
  <c r="C1333" i="1"/>
  <c r="H1333" i="1" s="1"/>
  <c r="D1332" i="1"/>
  <c r="C1332" i="1"/>
  <c r="D1331" i="1"/>
  <c r="C1331" i="1"/>
  <c r="D1330" i="1"/>
  <c r="C1330" i="1"/>
  <c r="D1329" i="1"/>
  <c r="D1328" i="1"/>
  <c r="C1328" i="1"/>
  <c r="G1327" i="1"/>
  <c r="D1327" i="1"/>
  <c r="C1327" i="1"/>
  <c r="H1327" i="1" s="1"/>
  <c r="D1326" i="1"/>
  <c r="C1326" i="1"/>
  <c r="D1325" i="1"/>
  <c r="C1325" i="1"/>
  <c r="G1324" i="1"/>
  <c r="D1324" i="1"/>
  <c r="C1324" i="1"/>
  <c r="H1324" i="1" s="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D1283" i="1"/>
  <c r="H1283" i="1" s="1"/>
  <c r="C1283" i="1"/>
  <c r="H1282" i="1"/>
  <c r="G1282" i="1"/>
  <c r="D1282" i="1"/>
  <c r="C1282" i="1"/>
  <c r="D1281" i="1"/>
  <c r="H1281" i="1" s="1"/>
  <c r="C1281" i="1"/>
  <c r="H1280" i="1"/>
  <c r="G1280" i="1"/>
  <c r="D1280" i="1"/>
  <c r="C1280" i="1"/>
  <c r="D1279" i="1"/>
  <c r="H1279" i="1" s="1"/>
  <c r="C1279" i="1"/>
  <c r="D1278" i="1"/>
  <c r="H1278" i="1" s="1"/>
  <c r="C1278" i="1"/>
  <c r="D1277" i="1"/>
  <c r="H1277" i="1" s="1"/>
  <c r="C1277" i="1"/>
  <c r="H1276" i="1"/>
  <c r="G1276" i="1"/>
  <c r="D1276" i="1"/>
  <c r="C1276" i="1"/>
  <c r="D1275" i="1"/>
  <c r="C1275" i="1"/>
  <c r="H1274" i="1"/>
  <c r="G1274" i="1"/>
  <c r="D1274" i="1"/>
  <c r="C1274" i="1"/>
  <c r="D1273" i="1"/>
  <c r="H1273" i="1" s="1"/>
  <c r="C1273" i="1"/>
  <c r="H1272" i="1"/>
  <c r="G1272" i="1"/>
  <c r="D1272" i="1"/>
  <c r="C1272" i="1"/>
  <c r="D1271" i="1"/>
  <c r="H1271" i="1" s="1"/>
  <c r="C1271" i="1"/>
  <c r="H1270" i="1"/>
  <c r="G1270" i="1"/>
  <c r="D1270" i="1"/>
  <c r="C1270" i="1"/>
  <c r="D1269" i="1"/>
  <c r="H1269" i="1" s="1"/>
  <c r="C1269" i="1"/>
  <c r="H1268" i="1"/>
  <c r="G1268" i="1"/>
  <c r="D1268" i="1"/>
  <c r="C1268" i="1"/>
  <c r="D1267" i="1"/>
  <c r="H1267" i="1" s="1"/>
  <c r="C1267" i="1"/>
  <c r="D1266" i="1"/>
  <c r="C1266" i="1"/>
  <c r="D1265" i="1"/>
  <c r="H1265" i="1" s="1"/>
  <c r="C1265" i="1"/>
  <c r="D1264" i="1"/>
  <c r="H1264" i="1" s="1"/>
  <c r="C1264" i="1"/>
  <c r="D1263" i="1"/>
  <c r="H1263" i="1" s="1"/>
  <c r="C1263" i="1"/>
  <c r="H1262" i="1"/>
  <c r="G1262" i="1"/>
  <c r="D1262" i="1"/>
  <c r="C1262" i="1"/>
  <c r="D1261" i="1"/>
  <c r="H1261" i="1" s="1"/>
  <c r="C1261" i="1"/>
  <c r="H1260" i="1"/>
  <c r="G1260" i="1"/>
  <c r="D1260" i="1"/>
  <c r="C1260" i="1"/>
  <c r="D1259" i="1"/>
  <c r="H1259" i="1" s="1"/>
  <c r="C1259" i="1"/>
  <c r="H1258" i="1"/>
  <c r="G1258" i="1"/>
  <c r="D1258" i="1"/>
  <c r="C1258" i="1"/>
  <c r="D1257" i="1"/>
  <c r="H1257" i="1" s="1"/>
  <c r="C1257" i="1"/>
  <c r="H1256" i="1"/>
  <c r="G1256" i="1"/>
  <c r="D1256" i="1"/>
  <c r="C1256" i="1"/>
  <c r="D1255" i="1"/>
  <c r="H1255" i="1" s="1"/>
  <c r="C1255" i="1"/>
  <c r="H1254" i="1"/>
  <c r="G1254" i="1"/>
  <c r="D1254" i="1"/>
  <c r="C1254" i="1"/>
  <c r="D1253" i="1"/>
  <c r="H1253" i="1" s="1"/>
  <c r="C1253" i="1"/>
  <c r="H1252" i="1"/>
  <c r="G1252" i="1"/>
  <c r="D1252" i="1"/>
  <c r="C1252" i="1"/>
  <c r="D1251" i="1"/>
  <c r="H1251" i="1" s="1"/>
  <c r="C1251" i="1"/>
  <c r="H1250" i="1"/>
  <c r="G1250" i="1"/>
  <c r="D1250" i="1"/>
  <c r="C1250" i="1"/>
  <c r="D1249" i="1"/>
  <c r="H1249" i="1" s="1"/>
  <c r="C1249" i="1"/>
  <c r="H1248" i="1"/>
  <c r="G1248" i="1"/>
  <c r="D1248" i="1"/>
  <c r="C1248" i="1"/>
  <c r="D1247" i="1"/>
  <c r="H1247" i="1" s="1"/>
  <c r="C1247" i="1"/>
  <c r="H1246" i="1"/>
  <c r="G1246" i="1"/>
  <c r="D1246" i="1"/>
  <c r="C1246" i="1"/>
  <c r="D1245" i="1"/>
  <c r="C1245" i="1"/>
  <c r="H1244" i="1"/>
  <c r="D1244" i="1"/>
  <c r="G1244" i="1" s="1"/>
  <c r="C1244" i="1"/>
  <c r="D1243" i="1"/>
  <c r="H1243" i="1" s="1"/>
  <c r="C1243" i="1"/>
  <c r="H1242" i="1"/>
  <c r="G1242" i="1"/>
  <c r="D1242" i="1"/>
  <c r="C1242" i="1"/>
  <c r="D1241" i="1"/>
  <c r="H1241" i="1" s="1"/>
  <c r="C1241" i="1"/>
  <c r="G1240" i="1"/>
  <c r="D1240" i="1"/>
  <c r="C1240" i="1"/>
  <c r="D1239" i="1"/>
  <c r="H1239" i="1" s="1"/>
  <c r="C1239" i="1"/>
  <c r="H1238" i="1"/>
  <c r="G1238" i="1"/>
  <c r="D1238" i="1"/>
  <c r="C1238" i="1"/>
  <c r="D1237" i="1"/>
  <c r="C1237" i="1"/>
  <c r="D1236" i="1"/>
  <c r="C1236" i="1"/>
  <c r="C1235" i="1"/>
  <c r="H1234" i="1"/>
  <c r="G1234" i="1"/>
  <c r="D1234" i="1"/>
  <c r="C1234" i="1"/>
  <c r="D1233" i="1"/>
  <c r="H1233" i="1" s="1"/>
  <c r="C1233" i="1"/>
  <c r="H1232" i="1"/>
  <c r="D1232" i="1"/>
  <c r="C1232" i="1"/>
  <c r="G1232" i="1" s="1"/>
  <c r="D1231" i="1"/>
  <c r="H1231" i="1" s="1"/>
  <c r="C1231" i="1"/>
  <c r="H1230" i="1"/>
  <c r="G1230" i="1"/>
  <c r="D1230" i="1"/>
  <c r="C1230" i="1"/>
  <c r="D1229" i="1"/>
  <c r="C1229" i="1"/>
  <c r="D1228" i="1"/>
  <c r="H1228" i="1" s="1"/>
  <c r="C1228" i="1"/>
  <c r="D1227" i="1"/>
  <c r="C1227" i="1"/>
  <c r="D1226" i="1"/>
  <c r="C1226" i="1"/>
  <c r="H1226" i="1" s="1"/>
  <c r="D1225" i="1"/>
  <c r="H1225" i="1" s="1"/>
  <c r="C1225" i="1"/>
  <c r="D1224" i="1"/>
  <c r="C1224" i="1"/>
  <c r="D1223" i="1"/>
  <c r="C1223" i="1"/>
  <c r="D1222" i="1"/>
  <c r="D1221" i="1"/>
  <c r="H1221" i="1" s="1"/>
  <c r="C1221" i="1"/>
  <c r="H1220" i="1"/>
  <c r="G1220" i="1"/>
  <c r="D1220" i="1"/>
  <c r="C1220" i="1"/>
  <c r="D1219" i="1"/>
  <c r="H1219" i="1" s="1"/>
  <c r="C1219" i="1"/>
  <c r="H1218" i="1"/>
  <c r="D1218" i="1"/>
  <c r="C1218" i="1"/>
  <c r="D1217" i="1"/>
  <c r="C1217" i="1"/>
  <c r="D1213" i="1"/>
  <c r="C1213" i="1"/>
  <c r="H1212" i="1"/>
  <c r="G1212" i="1"/>
  <c r="D1212" i="1"/>
  <c r="C1212" i="1"/>
  <c r="D1211" i="1"/>
  <c r="C1211" i="1"/>
  <c r="H1210" i="1"/>
  <c r="G1210" i="1"/>
  <c r="D1210" i="1"/>
  <c r="C1210" i="1"/>
  <c r="D1209" i="1"/>
  <c r="H1209" i="1" s="1"/>
  <c r="C1209" i="1"/>
  <c r="H1208" i="1"/>
  <c r="G1208" i="1"/>
  <c r="D1208" i="1"/>
  <c r="C1208" i="1"/>
  <c r="D1207" i="1"/>
  <c r="H1207" i="1" s="1"/>
  <c r="C1207" i="1"/>
  <c r="H1206" i="1"/>
  <c r="G1206" i="1"/>
  <c r="D1206" i="1"/>
  <c r="C1206" i="1"/>
  <c r="D1205" i="1"/>
  <c r="H1205" i="1" s="1"/>
  <c r="C1205" i="1"/>
  <c r="H1204" i="1"/>
  <c r="G1204" i="1"/>
  <c r="D1204" i="1"/>
  <c r="C1204" i="1"/>
  <c r="D1203" i="1"/>
  <c r="H1203" i="1" s="1"/>
  <c r="C1203" i="1"/>
  <c r="H1202" i="1"/>
  <c r="G1202" i="1"/>
  <c r="D1202" i="1"/>
  <c r="C1202" i="1"/>
  <c r="D1201" i="1"/>
  <c r="H1201" i="1" s="1"/>
  <c r="C1201" i="1"/>
  <c r="H1200" i="1"/>
  <c r="G1200" i="1"/>
  <c r="D1200" i="1"/>
  <c r="C1200" i="1"/>
  <c r="D1199" i="1"/>
  <c r="H1199" i="1" s="1"/>
  <c r="C1199" i="1"/>
  <c r="H1198" i="1"/>
  <c r="G1198" i="1"/>
  <c r="D1198" i="1"/>
  <c r="C1198" i="1"/>
  <c r="D1197" i="1"/>
  <c r="H1197" i="1" s="1"/>
  <c r="C1197" i="1"/>
  <c r="H1196" i="1"/>
  <c r="G1196" i="1"/>
  <c r="D1196" i="1"/>
  <c r="C1196" i="1"/>
  <c r="D1195" i="1"/>
  <c r="H1195" i="1" s="1"/>
  <c r="C1195" i="1"/>
  <c r="H1194" i="1"/>
  <c r="G1194" i="1"/>
  <c r="D1194" i="1"/>
  <c r="C1194" i="1"/>
  <c r="D1193" i="1"/>
  <c r="H1193" i="1" s="1"/>
  <c r="C1193" i="1"/>
  <c r="H1192" i="1"/>
  <c r="G1192" i="1"/>
  <c r="D1192" i="1"/>
  <c r="C1192" i="1"/>
  <c r="D1191" i="1"/>
  <c r="H1191" i="1" s="1"/>
  <c r="C1191" i="1"/>
  <c r="H1190" i="1"/>
  <c r="G1190" i="1"/>
  <c r="D1190" i="1"/>
  <c r="C1190" i="1"/>
  <c r="D1189" i="1"/>
  <c r="H1189" i="1" s="1"/>
  <c r="C1189" i="1"/>
  <c r="H1188" i="1"/>
  <c r="G1188" i="1"/>
  <c r="D1188" i="1"/>
  <c r="C1188" i="1"/>
  <c r="D1187" i="1"/>
  <c r="H1187" i="1" s="1"/>
  <c r="C1187" i="1"/>
  <c r="H1186" i="1"/>
  <c r="G1186" i="1"/>
  <c r="D1186" i="1"/>
  <c r="C1186" i="1"/>
  <c r="D1185" i="1"/>
  <c r="H1185" i="1" s="1"/>
  <c r="C1185" i="1"/>
  <c r="H1184" i="1"/>
  <c r="G1184" i="1"/>
  <c r="D1184" i="1"/>
  <c r="C1184" i="1"/>
  <c r="D1183" i="1"/>
  <c r="H1182" i="1"/>
  <c r="G1182" i="1"/>
  <c r="D1182" i="1"/>
  <c r="C1182" i="1"/>
  <c r="D1181" i="1"/>
  <c r="H1181" i="1" s="1"/>
  <c r="C1181" i="1"/>
  <c r="H1180" i="1"/>
  <c r="G1180" i="1"/>
  <c r="D1180" i="1"/>
  <c r="C1180" i="1"/>
  <c r="D1179" i="1"/>
  <c r="H1179" i="1" s="1"/>
  <c r="C1179" i="1"/>
  <c r="H1178" i="1"/>
  <c r="G1178" i="1"/>
  <c r="D1178" i="1"/>
  <c r="C1178" i="1"/>
  <c r="D1177" i="1"/>
  <c r="H1177" i="1" s="1"/>
  <c r="C1177" i="1"/>
  <c r="H1176" i="1"/>
  <c r="G1176" i="1"/>
  <c r="D1176" i="1"/>
  <c r="C1176" i="1"/>
  <c r="D1175" i="1"/>
  <c r="H1175" i="1" s="1"/>
  <c r="C1175" i="1"/>
  <c r="H1174" i="1"/>
  <c r="G1174" i="1"/>
  <c r="D1174" i="1"/>
  <c r="C1174" i="1"/>
  <c r="D1173" i="1"/>
  <c r="H1173" i="1" s="1"/>
  <c r="C1173" i="1"/>
  <c r="H1172" i="1"/>
  <c r="G1172" i="1"/>
  <c r="D1172" i="1"/>
  <c r="C1172" i="1"/>
  <c r="D1171" i="1"/>
  <c r="H1171" i="1" s="1"/>
  <c r="C1171" i="1"/>
  <c r="H1170" i="1"/>
  <c r="G1170" i="1"/>
  <c r="D1170" i="1"/>
  <c r="C1170" i="1"/>
  <c r="D1169" i="1"/>
  <c r="H1169" i="1" s="1"/>
  <c r="C1169" i="1"/>
  <c r="H1168" i="1"/>
  <c r="G1168" i="1"/>
  <c r="D1168" i="1"/>
  <c r="C1168" i="1"/>
  <c r="D1167" i="1"/>
  <c r="H1167" i="1" s="1"/>
  <c r="C1167" i="1"/>
  <c r="G1166" i="1"/>
  <c r="D1166" i="1"/>
  <c r="C1166" i="1"/>
  <c r="H1166" i="1" s="1"/>
  <c r="D1165" i="1"/>
  <c r="C1165" i="1"/>
  <c r="H1164" i="1"/>
  <c r="G1164" i="1"/>
  <c r="D1164" i="1"/>
  <c r="C1164" i="1"/>
  <c r="D1163" i="1"/>
  <c r="C1163" i="1"/>
  <c r="H1162" i="1"/>
  <c r="G1162" i="1"/>
  <c r="D1162" i="1"/>
  <c r="C1162" i="1"/>
  <c r="D1161" i="1"/>
  <c r="C1161" i="1"/>
  <c r="D1160" i="1"/>
  <c r="G1160" i="1" s="1"/>
  <c r="C1160" i="1"/>
  <c r="D1159" i="1"/>
  <c r="C1159" i="1"/>
  <c r="H1158" i="1"/>
  <c r="G1158" i="1"/>
  <c r="D1158" i="1"/>
  <c r="C1158" i="1"/>
  <c r="D1157" i="1"/>
  <c r="C1157" i="1"/>
  <c r="D1156" i="1"/>
  <c r="H1156" i="1" s="1"/>
  <c r="C1156" i="1"/>
  <c r="G1156" i="1" s="1"/>
  <c r="D1155" i="1"/>
  <c r="C1155" i="1"/>
  <c r="D1151" i="1"/>
  <c r="C1151" i="1"/>
  <c r="H1150" i="1"/>
  <c r="G1150" i="1"/>
  <c r="D1150" i="1"/>
  <c r="C1150" i="1"/>
  <c r="D1149" i="1"/>
  <c r="C1149" i="1"/>
  <c r="D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D1138" i="1"/>
  <c r="C1138" i="1"/>
  <c r="G1138" i="1" s="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G1129" i="1"/>
  <c r="D1129" i="1"/>
  <c r="H1129" i="1" s="1"/>
  <c r="C1129" i="1"/>
  <c r="H1128" i="1"/>
  <c r="G1128" i="1"/>
  <c r="D1128" i="1"/>
  <c r="C1128" i="1"/>
  <c r="H1127" i="1"/>
  <c r="G1127" i="1"/>
  <c r="D1127" i="1"/>
  <c r="C1127" i="1"/>
  <c r="H1126" i="1"/>
  <c r="G1126" i="1"/>
  <c r="D1126" i="1"/>
  <c r="C1126" i="1"/>
  <c r="H1125" i="1"/>
  <c r="G1125" i="1"/>
  <c r="D1125" i="1"/>
  <c r="C1125" i="1"/>
  <c r="H1123" i="1"/>
  <c r="D1123" i="1"/>
  <c r="G1123" i="1" s="1"/>
  <c r="C1123" i="1"/>
  <c r="H1122" i="1"/>
  <c r="G1122" i="1"/>
  <c r="D1122" i="1"/>
  <c r="C1122" i="1"/>
  <c r="H1121" i="1"/>
  <c r="D1121" i="1"/>
  <c r="G1121" i="1" s="1"/>
  <c r="C1121" i="1"/>
  <c r="H1120" i="1"/>
  <c r="G1120" i="1"/>
  <c r="D1120" i="1"/>
  <c r="C1120" i="1"/>
  <c r="H1119" i="1"/>
  <c r="D1119" i="1"/>
  <c r="G1119" i="1" s="1"/>
  <c r="C1119" i="1"/>
  <c r="H1118" i="1"/>
  <c r="G1118" i="1"/>
  <c r="D1118" i="1"/>
  <c r="C1118" i="1"/>
  <c r="D1117" i="1"/>
  <c r="C1117" i="1"/>
  <c r="H1116" i="1"/>
  <c r="G1116" i="1"/>
  <c r="D1116" i="1"/>
  <c r="C1116" i="1"/>
  <c r="H1115" i="1"/>
  <c r="D1115" i="1"/>
  <c r="G1115" i="1" s="1"/>
  <c r="C1115" i="1"/>
  <c r="H1114" i="1"/>
  <c r="G1114" i="1"/>
  <c r="D1114" i="1"/>
  <c r="C1114"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D1095" i="1"/>
  <c r="H1095" i="1" s="1"/>
  <c r="C1095" i="1"/>
  <c r="H1094" i="1"/>
  <c r="G1094" i="1"/>
  <c r="D1094" i="1"/>
  <c r="C1094" i="1"/>
  <c r="D1093" i="1"/>
  <c r="H1093" i="1" s="1"/>
  <c r="C1093" i="1"/>
  <c r="H1092" i="1"/>
  <c r="G1092" i="1"/>
  <c r="D1092" i="1"/>
  <c r="C1092" i="1"/>
  <c r="D1091" i="1"/>
  <c r="H1091" i="1" s="1"/>
  <c r="C1091" i="1"/>
  <c r="H1090" i="1"/>
  <c r="G1090" i="1"/>
  <c r="D1090" i="1"/>
  <c r="C1090" i="1"/>
  <c r="D1089" i="1"/>
  <c r="H1089" i="1" s="1"/>
  <c r="C1089" i="1"/>
  <c r="H1088" i="1"/>
  <c r="G1088" i="1"/>
  <c r="D1088" i="1"/>
  <c r="C1088" i="1"/>
  <c r="D1087" i="1"/>
  <c r="H1087" i="1" s="1"/>
  <c r="C1087" i="1"/>
  <c r="H1086" i="1"/>
  <c r="G1086" i="1"/>
  <c r="D1086" i="1"/>
  <c r="C1086" i="1"/>
  <c r="D1085" i="1"/>
  <c r="H1085" i="1" s="1"/>
  <c r="C1085" i="1"/>
  <c r="H1084" i="1"/>
  <c r="G1084" i="1"/>
  <c r="D1084" i="1"/>
  <c r="C1084" i="1"/>
  <c r="D1083" i="1"/>
  <c r="H1083" i="1" s="1"/>
  <c r="C1083" i="1"/>
  <c r="H1082" i="1"/>
  <c r="G1082" i="1"/>
  <c r="D1082" i="1"/>
  <c r="C1082" i="1"/>
  <c r="D1081" i="1"/>
  <c r="H1081" i="1" s="1"/>
  <c r="C1081" i="1"/>
  <c r="H1080" i="1"/>
  <c r="G1080" i="1"/>
  <c r="D1080" i="1"/>
  <c r="C1080" i="1"/>
  <c r="D1079" i="1"/>
  <c r="H1079" i="1" s="1"/>
  <c r="C1079" i="1"/>
  <c r="H1078" i="1"/>
  <c r="G1078" i="1"/>
  <c r="D1078" i="1"/>
  <c r="C1078" i="1"/>
  <c r="D1077" i="1"/>
  <c r="H1077" i="1" s="1"/>
  <c r="C1077" i="1"/>
  <c r="H1076" i="1"/>
  <c r="G1076" i="1"/>
  <c r="D1076" i="1"/>
  <c r="C1076" i="1"/>
  <c r="D1075" i="1"/>
  <c r="H1075" i="1" s="1"/>
  <c r="C1075" i="1"/>
  <c r="H1074" i="1"/>
  <c r="G1074" i="1"/>
  <c r="D1074" i="1"/>
  <c r="C1074" i="1"/>
  <c r="D1073" i="1"/>
  <c r="H1073" i="1" s="1"/>
  <c r="C1073" i="1"/>
  <c r="H1072" i="1"/>
  <c r="G1072" i="1"/>
  <c r="D1072" i="1"/>
  <c r="C1072" i="1"/>
  <c r="D1071" i="1"/>
  <c r="H1071" i="1" s="1"/>
  <c r="C1071" i="1"/>
  <c r="H1070" i="1"/>
  <c r="G1070" i="1"/>
  <c r="D1070" i="1"/>
  <c r="C1070" i="1"/>
  <c r="D1069" i="1"/>
  <c r="H1069" i="1" s="1"/>
  <c r="C1069" i="1"/>
  <c r="H1068" i="1"/>
  <c r="G1068" i="1"/>
  <c r="D1068" i="1"/>
  <c r="C1068" i="1"/>
  <c r="D1067" i="1"/>
  <c r="H1067" i="1" s="1"/>
  <c r="C1067" i="1"/>
  <c r="H1066" i="1"/>
  <c r="G1066" i="1"/>
  <c r="D1066" i="1"/>
  <c r="C1066" i="1"/>
  <c r="D1065" i="1"/>
  <c r="H1065" i="1" s="1"/>
  <c r="C1065" i="1"/>
  <c r="D1064" i="1"/>
  <c r="H1064" i="1" s="1"/>
  <c r="C1064" i="1"/>
  <c r="D1063" i="1"/>
  <c r="H1063" i="1" s="1"/>
  <c r="C1063" i="1"/>
  <c r="H1062" i="1"/>
  <c r="D1062" i="1"/>
  <c r="C1062" i="1"/>
  <c r="D1061" i="1"/>
  <c r="C1061" i="1"/>
  <c r="G1060" i="1"/>
  <c r="D1060" i="1"/>
  <c r="C1060" i="1"/>
  <c r="H1060" i="1" s="1"/>
  <c r="D1059" i="1"/>
  <c r="H1059" i="1" s="1"/>
  <c r="C1059" i="1"/>
  <c r="H1058" i="1"/>
  <c r="G1058" i="1"/>
  <c r="D1058" i="1"/>
  <c r="C1058" i="1"/>
  <c r="D1057" i="1"/>
  <c r="H1057" i="1" s="1"/>
  <c r="C1057" i="1"/>
  <c r="D1056" i="1"/>
  <c r="C1056" i="1"/>
  <c r="D1055" i="1"/>
  <c r="H1055" i="1" s="1"/>
  <c r="C1055" i="1"/>
  <c r="H1054" i="1"/>
  <c r="D1054" i="1"/>
  <c r="C1054" i="1"/>
  <c r="G1054" i="1" s="1"/>
  <c r="D1053" i="1"/>
  <c r="C1053" i="1"/>
  <c r="H1052" i="1"/>
  <c r="G1052" i="1"/>
  <c r="D1052" i="1"/>
  <c r="C1052" i="1"/>
  <c r="D1051" i="1"/>
  <c r="H1051" i="1" s="1"/>
  <c r="C1051" i="1"/>
  <c r="D1050" i="1"/>
  <c r="C1050" i="1"/>
  <c r="D1049" i="1"/>
  <c r="H1049" i="1" s="1"/>
  <c r="C1049" i="1"/>
  <c r="D1048" i="1"/>
  <c r="C1048" i="1"/>
  <c r="D1047" i="1"/>
  <c r="H1045" i="1"/>
  <c r="D1045" i="1"/>
  <c r="G1045" i="1" s="1"/>
  <c r="C1045" i="1"/>
  <c r="H1044" i="1"/>
  <c r="G1044" i="1"/>
  <c r="D1044" i="1"/>
  <c r="C1044" i="1"/>
  <c r="H1043" i="1"/>
  <c r="D1043" i="1"/>
  <c r="G1043" i="1" s="1"/>
  <c r="C1043" i="1"/>
  <c r="H1042" i="1"/>
  <c r="G1042" i="1"/>
  <c r="D1042" i="1"/>
  <c r="C1042" i="1"/>
  <c r="H1041" i="1"/>
  <c r="D1041" i="1"/>
  <c r="G1041" i="1" s="1"/>
  <c r="C1041" i="1"/>
  <c r="H1040" i="1"/>
  <c r="G1040" i="1"/>
  <c r="D1040" i="1"/>
  <c r="C1040" i="1"/>
  <c r="H1039" i="1"/>
  <c r="D1039" i="1"/>
  <c r="G1039" i="1" s="1"/>
  <c r="C1039" i="1"/>
  <c r="H1038" i="1"/>
  <c r="G1038" i="1"/>
  <c r="D1038" i="1"/>
  <c r="C1038" i="1"/>
  <c r="H1037" i="1"/>
  <c r="D1037" i="1"/>
  <c r="G1037" i="1" s="1"/>
  <c r="C1037" i="1"/>
  <c r="H1036" i="1"/>
  <c r="G1036" i="1"/>
  <c r="D1036" i="1"/>
  <c r="C1036" i="1"/>
  <c r="H1035" i="1"/>
  <c r="D1035" i="1"/>
  <c r="G1035" i="1" s="1"/>
  <c r="C1035" i="1"/>
  <c r="H1034" i="1"/>
  <c r="G1034" i="1"/>
  <c r="D1034" i="1"/>
  <c r="C1034" i="1"/>
  <c r="H1033" i="1"/>
  <c r="D1033" i="1"/>
  <c r="G1033" i="1" s="1"/>
  <c r="C1033" i="1"/>
  <c r="D1032" i="1"/>
  <c r="C1032" i="1"/>
  <c r="H1032" i="1" s="1"/>
  <c r="D1031" i="1"/>
  <c r="C1031" i="1"/>
  <c r="H1031" i="1" s="1"/>
  <c r="D1030" i="1"/>
  <c r="H1029" i="1"/>
  <c r="D1029" i="1"/>
  <c r="G1029" i="1" s="1"/>
  <c r="C1029" i="1"/>
  <c r="D1028" i="1"/>
  <c r="H1028" i="1" s="1"/>
  <c r="C1028" i="1"/>
  <c r="H1027" i="1"/>
  <c r="D1027" i="1"/>
  <c r="G1027" i="1" s="1"/>
  <c r="C1027" i="1"/>
  <c r="H1026" i="1"/>
  <c r="G1026" i="1"/>
  <c r="D1026" i="1"/>
  <c r="C1026" i="1"/>
  <c r="D1025" i="1"/>
  <c r="C1025" i="1"/>
  <c r="H1024" i="1"/>
  <c r="G1024" i="1"/>
  <c r="D1024" i="1"/>
  <c r="C1024" i="1"/>
  <c r="D1023" i="1"/>
  <c r="C1023" i="1"/>
  <c r="H1022" i="1"/>
  <c r="G1022" i="1"/>
  <c r="D1022" i="1"/>
  <c r="C1022" i="1"/>
  <c r="H1021" i="1"/>
  <c r="D1021" i="1"/>
  <c r="G1021" i="1" s="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C1014"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H1004" i="1"/>
  <c r="G1004" i="1"/>
  <c r="D1004" i="1"/>
  <c r="C1004" i="1"/>
  <c r="D1003" i="1"/>
  <c r="G1003" i="1" s="1"/>
  <c r="C1003" i="1"/>
  <c r="H1003" i="1" s="1"/>
  <c r="D1002" i="1"/>
  <c r="C1002" i="1"/>
  <c r="H1001" i="1"/>
  <c r="G1001" i="1"/>
  <c r="D1001" i="1"/>
  <c r="C1001" i="1"/>
  <c r="D1000" i="1"/>
  <c r="C1000" i="1"/>
  <c r="D999" i="1"/>
  <c r="C999" i="1"/>
  <c r="H999" i="1" s="1"/>
  <c r="G998" i="1"/>
  <c r="D998" i="1"/>
  <c r="C998" i="1"/>
  <c r="H998" i="1" s="1"/>
  <c r="D997" i="1"/>
  <c r="D996" i="1"/>
  <c r="C996" i="1"/>
  <c r="H995" i="1"/>
  <c r="G995" i="1"/>
  <c r="D995" i="1"/>
  <c r="C995" i="1"/>
  <c r="H994" i="1"/>
  <c r="G994" i="1"/>
  <c r="D994" i="1"/>
  <c r="C994" i="1"/>
  <c r="H993" i="1"/>
  <c r="G993" i="1"/>
  <c r="D993" i="1"/>
  <c r="C993" i="1"/>
  <c r="H992" i="1"/>
  <c r="D992" i="1"/>
  <c r="C992" i="1"/>
  <c r="G992" i="1" s="1"/>
  <c r="D991" i="1"/>
  <c r="C991" i="1"/>
  <c r="D989" i="1"/>
  <c r="C989" i="1"/>
  <c r="H989" i="1" s="1"/>
  <c r="H988" i="1"/>
  <c r="G988"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G822" i="1"/>
  <c r="D822" i="1"/>
  <c r="C822" i="1"/>
  <c r="H822" i="1" s="1"/>
  <c r="H821" i="1"/>
  <c r="G821" i="1"/>
  <c r="D821" i="1"/>
  <c r="C821" i="1"/>
  <c r="D820" i="1"/>
  <c r="C820" i="1"/>
  <c r="H819" i="1"/>
  <c r="D819" i="1"/>
  <c r="C819" i="1"/>
  <c r="G819" i="1" s="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H716" i="1" s="1"/>
  <c r="C716" i="1"/>
  <c r="D715" i="1"/>
  <c r="C715" i="1"/>
  <c r="D714" i="1"/>
  <c r="C714" i="1"/>
  <c r="G713" i="1"/>
  <c r="D713" i="1"/>
  <c r="C713" i="1"/>
  <c r="H713" i="1" s="1"/>
  <c r="D712" i="1"/>
  <c r="C712" i="1"/>
  <c r="D711" i="1"/>
  <c r="C711" i="1"/>
  <c r="G710" i="1"/>
  <c r="D710" i="1"/>
  <c r="H710" i="1" s="1"/>
  <c r="C710" i="1"/>
  <c r="D709" i="1"/>
  <c r="C709" i="1"/>
  <c r="H709" i="1" s="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C669" i="1"/>
  <c r="G669" i="1" s="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G647" i="1" s="1"/>
  <c r="C647" i="1"/>
  <c r="H646" i="1"/>
  <c r="G646" i="1"/>
  <c r="D646" i="1"/>
  <c r="C646" i="1"/>
  <c r="D645" i="1"/>
  <c r="D644" i="1"/>
  <c r="C644" i="1"/>
  <c r="D643" i="1"/>
  <c r="G643" i="1" s="1"/>
  <c r="C643" i="1"/>
  <c r="H643" i="1" s="1"/>
  <c r="D642" i="1"/>
  <c r="C642" i="1"/>
  <c r="D641" i="1"/>
  <c r="G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D452" i="1"/>
  <c r="C452" i="1"/>
  <c r="G452" i="1" s="1"/>
  <c r="H451" i="1"/>
  <c r="G451" i="1"/>
  <c r="D451" i="1"/>
  <c r="C451" i="1"/>
  <c r="H450" i="1"/>
  <c r="G450" i="1"/>
  <c r="D450" i="1"/>
  <c r="C450" i="1"/>
  <c r="D449" i="1"/>
  <c r="H449" i="1" s="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G413" i="1" s="1"/>
  <c r="D412" i="1"/>
  <c r="C412" i="1"/>
  <c r="H412"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D366" i="1"/>
  <c r="G366" i="1" s="1"/>
  <c r="C366"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D313" i="1"/>
  <c r="C313" i="1"/>
  <c r="G313" i="1" s="1"/>
  <c r="D312" i="1"/>
  <c r="C312" i="1"/>
  <c r="H312" i="1" s="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D290" i="1"/>
  <c r="H290" i="1" s="1"/>
  <c r="C290" i="1"/>
  <c r="G290" i="1" s="1"/>
  <c r="H289" i="1"/>
  <c r="G289" i="1"/>
  <c r="D289" i="1"/>
  <c r="C289" i="1"/>
  <c r="D288" i="1"/>
  <c r="G288" i="1" s="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D263" i="1"/>
  <c r="C263" i="1"/>
  <c r="H263" i="1" s="1"/>
  <c r="D262" i="1"/>
  <c r="H262" i="1" s="1"/>
  <c r="C262" i="1"/>
  <c r="D261" i="1"/>
  <c r="C261" i="1"/>
  <c r="D260" i="1"/>
  <c r="D259" i="1"/>
  <c r="H258" i="1"/>
  <c r="G258" i="1"/>
  <c r="D258" i="1"/>
  <c r="C258" i="1"/>
  <c r="D257" i="1"/>
  <c r="H257" i="1" s="1"/>
  <c r="C257" i="1"/>
  <c r="D256" i="1"/>
  <c r="C256" i="1"/>
  <c r="H256" i="1" s="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D244" i="1"/>
  <c r="H244" i="1" s="1"/>
  <c r="C244"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D222" i="1"/>
  <c r="C222" i="1"/>
  <c r="D221" i="1"/>
  <c r="G219" i="1"/>
  <c r="D219" i="1"/>
  <c r="H219" i="1" s="1"/>
  <c r="C219" i="1"/>
  <c r="H218" i="1"/>
  <c r="G218" i="1"/>
  <c r="D218" i="1"/>
  <c r="C218" i="1"/>
  <c r="D217" i="1"/>
  <c r="C217" i="1"/>
  <c r="H217" i="1" s="1"/>
  <c r="H216" i="1"/>
  <c r="G216" i="1"/>
  <c r="D216" i="1"/>
  <c r="C216" i="1"/>
  <c r="D215" i="1"/>
  <c r="H214" i="1"/>
  <c r="G214" i="1"/>
  <c r="D214" i="1"/>
  <c r="C214" i="1"/>
  <c r="H213" i="1"/>
  <c r="G213" i="1"/>
  <c r="D213" i="1"/>
  <c r="C213" i="1"/>
  <c r="H212" i="1"/>
  <c r="G212" i="1"/>
  <c r="D212" i="1"/>
  <c r="C212" i="1"/>
  <c r="D211" i="1"/>
  <c r="H210" i="1"/>
  <c r="G210" i="1"/>
  <c r="D210" i="1"/>
  <c r="C210" i="1"/>
  <c r="D209" i="1"/>
  <c r="G209" i="1" s="1"/>
  <c r="C209" i="1"/>
  <c r="D208" i="1"/>
  <c r="C208" i="1"/>
  <c r="G208" i="1" s="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D190" i="1"/>
  <c r="H190" i="1" s="1"/>
  <c r="C190" i="1"/>
  <c r="D189" i="1"/>
  <c r="H189" i="1" s="1"/>
  <c r="C189" i="1"/>
  <c r="D188" i="1"/>
  <c r="C188" i="1"/>
  <c r="H188" i="1" s="1"/>
  <c r="H187" i="1"/>
  <c r="D187" i="1"/>
  <c r="G187" i="1" s="1"/>
  <c r="C187" i="1"/>
  <c r="H186" i="1"/>
  <c r="G186" i="1"/>
  <c r="D186" i="1"/>
  <c r="C186" i="1"/>
  <c r="H185" i="1"/>
  <c r="G185" i="1"/>
  <c r="D185" i="1"/>
  <c r="C185" i="1"/>
  <c r="D184" i="1"/>
  <c r="C184" i="1"/>
  <c r="D183" i="1"/>
  <c r="C183" i="1"/>
  <c r="G182" i="1"/>
  <c r="D182" i="1"/>
  <c r="H182" i="1" s="1"/>
  <c r="C182" i="1"/>
  <c r="D181" i="1"/>
  <c r="G181" i="1" s="1"/>
  <c r="C181" i="1"/>
  <c r="D180" i="1"/>
  <c r="C180" i="1"/>
  <c r="H180" i="1" s="1"/>
  <c r="D179" i="1"/>
  <c r="H179" i="1" s="1"/>
  <c r="C179" i="1"/>
  <c r="D178" i="1"/>
  <c r="C178" i="1"/>
  <c r="D177" i="1"/>
  <c r="G177" i="1" s="1"/>
  <c r="C177" i="1"/>
  <c r="D176" i="1"/>
  <c r="C176" i="1"/>
  <c r="H176" i="1" s="1"/>
  <c r="D175" i="1"/>
  <c r="C175" i="1"/>
  <c r="H175" i="1" s="1"/>
  <c r="D174" i="1"/>
  <c r="H174" i="1" s="1"/>
  <c r="C174" i="1"/>
  <c r="G174" i="1" s="1"/>
  <c r="H172" i="1"/>
  <c r="D172" i="1"/>
  <c r="G172" i="1" s="1"/>
  <c r="C172" i="1"/>
  <c r="H171" i="1"/>
  <c r="G171" i="1"/>
  <c r="D171" i="1"/>
  <c r="C171" i="1"/>
  <c r="D170" i="1"/>
  <c r="G170" i="1" s="1"/>
  <c r="C170" i="1"/>
  <c r="G169" i="1"/>
  <c r="D169" i="1"/>
  <c r="H169" i="1" s="1"/>
  <c r="C169" i="1"/>
  <c r="D168" i="1"/>
  <c r="C168" i="1"/>
  <c r="H167" i="1"/>
  <c r="G167" i="1"/>
  <c r="D167" i="1"/>
  <c r="C167" i="1"/>
  <c r="D166" i="1"/>
  <c r="C166" i="1"/>
  <c r="H164" i="1"/>
  <c r="D164" i="1"/>
  <c r="G164" i="1" s="1"/>
  <c r="C164" i="1"/>
  <c r="D163" i="1"/>
  <c r="C163" i="1"/>
  <c r="D162" i="1"/>
  <c r="C162" i="1"/>
  <c r="D161" i="1"/>
  <c r="G161" i="1" s="1"/>
  <c r="C161" i="1"/>
  <c r="H158" i="1"/>
  <c r="G158" i="1"/>
  <c r="D158" i="1"/>
  <c r="C158" i="1"/>
  <c r="G157" i="1"/>
  <c r="D157" i="1"/>
  <c r="C157" i="1"/>
  <c r="H156" i="1"/>
  <c r="G156" i="1"/>
  <c r="D156" i="1"/>
  <c r="C156" i="1"/>
  <c r="D155" i="1"/>
  <c r="D154" i="1"/>
  <c r="H154" i="1" s="1"/>
  <c r="C154" i="1"/>
  <c r="H153" i="1"/>
  <c r="G153" i="1"/>
  <c r="D153" i="1"/>
  <c r="C153" i="1"/>
  <c r="H152" i="1"/>
  <c r="G152" i="1"/>
  <c r="D152" i="1"/>
  <c r="C152" i="1"/>
  <c r="H151" i="1"/>
  <c r="G151" i="1"/>
  <c r="D151" i="1"/>
  <c r="C151" i="1"/>
  <c r="H150" i="1"/>
  <c r="D150" i="1"/>
  <c r="C150" i="1"/>
  <c r="C149"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4" i="1"/>
  <c r="G134" i="1"/>
  <c r="D134" i="1"/>
  <c r="C134" i="1"/>
  <c r="H133" i="1"/>
  <c r="G133" i="1"/>
  <c r="D133" i="1"/>
  <c r="C133" i="1"/>
  <c r="H132" i="1"/>
  <c r="G132" i="1"/>
  <c r="D132" i="1"/>
  <c r="C132" i="1"/>
  <c r="D131" i="1"/>
  <c r="C131" i="1"/>
  <c r="H131" i="1" s="1"/>
  <c r="D130" i="1"/>
  <c r="C130" i="1"/>
  <c r="H128" i="1"/>
  <c r="G128" i="1"/>
  <c r="D128" i="1"/>
  <c r="C128" i="1"/>
  <c r="H127" i="1"/>
  <c r="G127" i="1"/>
  <c r="D127" i="1"/>
  <c r="C127" i="1"/>
  <c r="H126" i="1"/>
  <c r="G126" i="1"/>
  <c r="D126" i="1"/>
  <c r="C126" i="1"/>
  <c r="D125" i="1"/>
  <c r="C125" i="1"/>
  <c r="D123" i="1"/>
  <c r="H123" i="1" s="1"/>
  <c r="C123" i="1"/>
  <c r="H122" i="1"/>
  <c r="G122" i="1"/>
  <c r="D122" i="1"/>
  <c r="C122" i="1"/>
  <c r="H121"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C83" i="1"/>
  <c r="H82" i="1"/>
  <c r="G82" i="1"/>
  <c r="D82" i="1"/>
  <c r="C82" i="1"/>
  <c r="D81" i="1"/>
  <c r="C81" i="1"/>
  <c r="H80" i="1"/>
  <c r="G80" i="1"/>
  <c r="D80" i="1"/>
  <c r="C80" i="1"/>
  <c r="C79" i="1"/>
  <c r="H77" i="1"/>
  <c r="G77" i="1"/>
  <c r="D77" i="1"/>
  <c r="C77" i="1"/>
  <c r="D76" i="1"/>
  <c r="G76" i="1" s="1"/>
  <c r="C76" i="1"/>
  <c r="H75" i="1"/>
  <c r="G75" i="1"/>
  <c r="D75" i="1"/>
  <c r="C75" i="1"/>
  <c r="D74" i="1"/>
  <c r="C74"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H64" i="1"/>
  <c r="D64" i="1"/>
  <c r="C64" i="1"/>
  <c r="G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D53" i="1"/>
  <c r="C53" i="1"/>
  <c r="H52" i="1"/>
  <c r="G52" i="1"/>
  <c r="D52" i="1"/>
  <c r="C52" i="1"/>
  <c r="H51" i="1"/>
  <c r="G51" i="1"/>
  <c r="D51" i="1"/>
  <c r="C51"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3" i="9" l="1"/>
  <c r="B283" i="9" s="1"/>
  <c r="F652" i="4"/>
  <c r="D1416" i="1"/>
  <c r="F234" i="5"/>
  <c r="H1224" i="1"/>
  <c r="H1138" i="1"/>
  <c r="G1278" i="1"/>
  <c r="G1266" i="1"/>
  <c r="G1264" i="1"/>
  <c r="H1240" i="1"/>
  <c r="G1236" i="1"/>
  <c r="F250" i="5"/>
  <c r="E280" i="9"/>
  <c r="B280" i="9" s="1"/>
  <c r="G1228" i="1"/>
  <c r="G1510" i="1"/>
  <c r="G1509" i="1"/>
  <c r="G1504" i="1"/>
  <c r="G1503" i="1"/>
  <c r="G1499" i="1"/>
  <c r="H1499" i="1"/>
  <c r="H1501" i="1"/>
  <c r="G1502" i="1"/>
  <c r="G1489" i="1"/>
  <c r="C1483" i="1"/>
  <c r="G1483" i="1" s="1"/>
  <c r="H1485" i="1"/>
  <c r="H1483" i="1"/>
  <c r="G1481" i="1"/>
  <c r="G1218" i="1"/>
  <c r="E238" i="5"/>
  <c r="F239" i="5"/>
  <c r="E290" i="9"/>
  <c r="B290" i="9" s="1"/>
  <c r="H1160" i="1"/>
  <c r="H649" i="1"/>
  <c r="H647" i="1"/>
  <c r="E22" i="9"/>
  <c r="B22" i="9" s="1"/>
  <c r="F170" i="5"/>
  <c r="E284" i="9"/>
  <c r="B284" i="9" s="1"/>
  <c r="G1113" i="1"/>
  <c r="H1113" i="1"/>
  <c r="H1117" i="1"/>
  <c r="F135" i="5"/>
  <c r="G1064" i="1"/>
  <c r="G1062" i="1"/>
  <c r="F78" i="5"/>
  <c r="H1056" i="1"/>
  <c r="H1050" i="1"/>
  <c r="H1048" i="1"/>
  <c r="G1028" i="1"/>
  <c r="F45" i="5"/>
  <c r="H996" i="1"/>
  <c r="H1023" i="1"/>
  <c r="H1025" i="1"/>
  <c r="F35" i="5"/>
  <c r="G1013" i="1"/>
  <c r="H1014" i="1"/>
  <c r="H1002" i="1"/>
  <c r="E12" i="5"/>
  <c r="D990" i="1" s="1"/>
  <c r="H1000" i="1"/>
  <c r="F19" i="5"/>
  <c r="H991" i="1"/>
  <c r="F226" i="9"/>
  <c r="H820" i="1"/>
  <c r="G716" i="1"/>
  <c r="H715" i="1"/>
  <c r="G714" i="1"/>
  <c r="H712" i="1"/>
  <c r="G711" i="1"/>
  <c r="G703" i="1"/>
  <c r="H644" i="1"/>
  <c r="H642" i="1"/>
  <c r="H645" i="1"/>
  <c r="H641" i="1"/>
  <c r="G449" i="1"/>
  <c r="F383" i="4"/>
  <c r="G364" i="1"/>
  <c r="H366" i="1"/>
  <c r="F369" i="4"/>
  <c r="H365" i="1"/>
  <c r="E363" i="4"/>
  <c r="D358" i="1" s="1"/>
  <c r="F317" i="4"/>
  <c r="H291" i="1"/>
  <c r="F418" i="4"/>
  <c r="G411" i="1"/>
  <c r="E644" i="4"/>
  <c r="D638" i="1" s="1"/>
  <c r="G262" i="1"/>
  <c r="H261" i="1"/>
  <c r="E69" i="9"/>
  <c r="B69" i="9" s="1"/>
  <c r="G257" i="1"/>
  <c r="E67" i="9"/>
  <c r="B67" i="9" s="1"/>
  <c r="E225" i="9"/>
  <c r="B225" i="9" s="1"/>
  <c r="F247" i="4"/>
  <c r="G244" i="1"/>
  <c r="G243" i="1"/>
  <c r="E224" i="4"/>
  <c r="D220" i="1" s="1"/>
  <c r="H222" i="1"/>
  <c r="H209" i="1"/>
  <c r="F210" i="4"/>
  <c r="H207" i="1"/>
  <c r="G190" i="1"/>
  <c r="G189" i="1"/>
  <c r="F188" i="4"/>
  <c r="E46" i="9"/>
  <c r="B46" i="9" s="1"/>
  <c r="H184" i="1"/>
  <c r="H183" i="1"/>
  <c r="H181" i="1"/>
  <c r="E43" i="9"/>
  <c r="B43" i="9" s="1"/>
  <c r="G179" i="1"/>
  <c r="H178" i="1"/>
  <c r="E41" i="9"/>
  <c r="B41" i="9" s="1"/>
  <c r="H177" i="1"/>
  <c r="F177" i="4"/>
  <c r="H170" i="1"/>
  <c r="H168" i="1"/>
  <c r="F169" i="4"/>
  <c r="H166" i="1"/>
  <c r="E163" i="4"/>
  <c r="D159" i="1" s="1"/>
  <c r="H163" i="1"/>
  <c r="D160" i="1"/>
  <c r="E40" i="9"/>
  <c r="B40" i="9" s="1"/>
  <c r="H162" i="1"/>
  <c r="H161" i="1"/>
  <c r="H157" i="1"/>
  <c r="E39" i="9"/>
  <c r="G154" i="1"/>
  <c r="F217" i="9"/>
  <c r="B217" i="9" s="1"/>
  <c r="D149" i="1"/>
  <c r="G150" i="1"/>
  <c r="G146" i="1"/>
  <c r="H130" i="1"/>
  <c r="H125" i="1"/>
  <c r="E124" i="4"/>
  <c r="D120" i="1" s="1"/>
  <c r="F128" i="4"/>
  <c r="G123" i="1"/>
  <c r="E37" i="9"/>
  <c r="B37" i="9" s="1"/>
  <c r="H108" i="1"/>
  <c r="H113" i="1"/>
  <c r="H83" i="1"/>
  <c r="E82" i="4"/>
  <c r="D78" i="1" s="1"/>
  <c r="G78" i="1" s="1"/>
  <c r="H79" i="1"/>
  <c r="H81" i="1"/>
  <c r="H76" i="1"/>
  <c r="H74" i="1"/>
  <c r="G50" i="1"/>
  <c r="E50" i="4"/>
  <c r="H53" i="1"/>
  <c r="H1454" i="1"/>
  <c r="G1454" i="1"/>
  <c r="D22" i="7"/>
  <c r="D5" i="7" s="1"/>
  <c r="H1275" i="1"/>
  <c r="H1266" i="1"/>
  <c r="H1245" i="1"/>
  <c r="H1236" i="1"/>
  <c r="H1235" i="1"/>
  <c r="H1237" i="1"/>
  <c r="H1227" i="1"/>
  <c r="H1229" i="1"/>
  <c r="G1226" i="1"/>
  <c r="H1223" i="1"/>
  <c r="G1224" i="1"/>
  <c r="H1217" i="1"/>
  <c r="C1216" i="1"/>
  <c r="D238" i="5"/>
  <c r="H1211" i="1"/>
  <c r="H1213" i="1"/>
  <c r="H1165" i="1"/>
  <c r="C1154" i="1"/>
  <c r="G1154" i="1" s="1"/>
  <c r="H1163" i="1"/>
  <c r="F177" i="5"/>
  <c r="C1148" i="1"/>
  <c r="D134" i="5"/>
  <c r="G1117" i="1"/>
  <c r="G1056" i="1"/>
  <c r="H1061" i="1"/>
  <c r="H1053" i="1"/>
  <c r="G1048" i="1"/>
  <c r="G1050" i="1"/>
  <c r="C1030" i="1"/>
  <c r="H1030" i="1" s="1"/>
  <c r="G1032" i="1"/>
  <c r="G1030" i="1"/>
  <c r="G1031" i="1"/>
  <c r="G1023" i="1"/>
  <c r="G1025" i="1"/>
  <c r="H1013" i="1"/>
  <c r="G1014" i="1"/>
  <c r="G1006" i="1"/>
  <c r="G1002" i="1"/>
  <c r="G1000" i="1"/>
  <c r="G999" i="1"/>
  <c r="C997" i="1"/>
  <c r="G991" i="1"/>
  <c r="G996" i="1"/>
  <c r="H986" i="1"/>
  <c r="G986" i="1"/>
  <c r="G989" i="1"/>
  <c r="G820" i="1"/>
  <c r="G715" i="1"/>
  <c r="H714" i="1"/>
  <c r="G712" i="1"/>
  <c r="H711" i="1"/>
  <c r="G709" i="1"/>
  <c r="E274" i="9"/>
  <c r="B274" i="9" s="1"/>
  <c r="G644" i="1"/>
  <c r="G642" i="1"/>
  <c r="G645" i="1"/>
  <c r="H379" i="1"/>
  <c r="D363" i="4"/>
  <c r="G365" i="1"/>
  <c r="G312" i="1"/>
  <c r="D311" i="4"/>
  <c r="G291" i="1"/>
  <c r="G412" i="1"/>
  <c r="D644" i="4"/>
  <c r="G263" i="1"/>
  <c r="C260" i="1"/>
  <c r="C259" i="1"/>
  <c r="F263" i="4"/>
  <c r="F264" i="4"/>
  <c r="G261" i="1"/>
  <c r="B226" i="9"/>
  <c r="H255" i="1"/>
  <c r="G255" i="1"/>
  <c r="F259" i="4"/>
  <c r="G256" i="1"/>
  <c r="D252" i="4"/>
  <c r="D224" i="4"/>
  <c r="F225" i="4"/>
  <c r="C221" i="1"/>
  <c r="G222" i="1"/>
  <c r="G217" i="1"/>
  <c r="C215" i="1"/>
  <c r="H208" i="1"/>
  <c r="C206" i="1"/>
  <c r="G207" i="1"/>
  <c r="G191" i="1"/>
  <c r="G188" i="1"/>
  <c r="G184" i="1"/>
  <c r="F222" i="9"/>
  <c r="B222" i="9" s="1"/>
  <c r="G183" i="1"/>
  <c r="B220" i="9"/>
  <c r="E44" i="9"/>
  <c r="B44" i="9" s="1"/>
  <c r="G180" i="1"/>
  <c r="G178" i="1"/>
  <c r="G176" i="1"/>
  <c r="C173" i="1"/>
  <c r="H173" i="1" s="1"/>
  <c r="G175" i="1"/>
  <c r="D163" i="4"/>
  <c r="C165" i="1"/>
  <c r="H165" i="1" s="1"/>
  <c r="G168" i="1"/>
  <c r="G166" i="1"/>
  <c r="G163" i="1"/>
  <c r="C160" i="1"/>
  <c r="H160" i="1" s="1"/>
  <c r="G162" i="1"/>
  <c r="D152" i="4"/>
  <c r="C148" i="1" s="1"/>
  <c r="C155" i="1"/>
  <c r="B39" i="9"/>
  <c r="H148" i="1"/>
  <c r="G148" i="1"/>
  <c r="F153" i="4"/>
  <c r="G129" i="1"/>
  <c r="H129" i="1"/>
  <c r="G131" i="1"/>
  <c r="F133" i="4"/>
  <c r="G130" i="1"/>
  <c r="C124" i="1"/>
  <c r="G125" i="1"/>
  <c r="G108" i="1"/>
  <c r="D106" i="4"/>
  <c r="G113" i="1"/>
  <c r="G79" i="1"/>
  <c r="G83" i="1"/>
  <c r="C78" i="1"/>
  <c r="G81" i="1"/>
  <c r="G73" i="1"/>
  <c r="H73" i="1"/>
  <c r="F77" i="4"/>
  <c r="G74" i="1"/>
  <c r="G65" i="1"/>
  <c r="G53" i="1"/>
  <c r="H50" i="1"/>
  <c r="D50" i="4"/>
  <c r="F216" i="9"/>
  <c r="B216" i="9" s="1"/>
  <c r="H1155" i="1"/>
  <c r="G1155"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H1133" i="1"/>
  <c r="G1133" i="1"/>
  <c r="H1141" i="1"/>
  <c r="G1141" i="1"/>
  <c r="H1149" i="1"/>
  <c r="G1149" i="1"/>
  <c r="G1382" i="1"/>
  <c r="H1382" i="1"/>
  <c r="H1341" i="1"/>
  <c r="G1341" i="1"/>
  <c r="H1363" i="1"/>
  <c r="G1363" i="1"/>
  <c r="H1161" i="1"/>
  <c r="G1161" i="1"/>
  <c r="H1331" i="1"/>
  <c r="G1331" i="1"/>
  <c r="G1360" i="1"/>
  <c r="H1360" i="1"/>
  <c r="G1398" i="1"/>
  <c r="H1398" i="1"/>
  <c r="H1405" i="1"/>
  <c r="G1405" i="1"/>
  <c r="D196" i="4"/>
  <c r="F197" i="4"/>
  <c r="H1131" i="1"/>
  <c r="G1131" i="1"/>
  <c r="H1139" i="1"/>
  <c r="G1139" i="1"/>
  <c r="H1147" i="1"/>
  <c r="G1147" i="1"/>
  <c r="G1350" i="1"/>
  <c r="H1350" i="1"/>
  <c r="H1357" i="1"/>
  <c r="G1357" i="1"/>
  <c r="H1379" i="1"/>
  <c r="G1379" i="1"/>
  <c r="H1451" i="1"/>
  <c r="G1451" i="1"/>
  <c r="J1451" i="1"/>
  <c r="G1334" i="1"/>
  <c r="H1334" i="1"/>
  <c r="H1159" i="1"/>
  <c r="G1159" i="1"/>
  <c r="H1395" i="1"/>
  <c r="G1395" i="1"/>
  <c r="G1445" i="1"/>
  <c r="H1445" i="1"/>
  <c r="J1445" i="1"/>
  <c r="H1137" i="1"/>
  <c r="G1137" i="1"/>
  <c r="H1145" i="1"/>
  <c r="G1145" i="1"/>
  <c r="G1328" i="1"/>
  <c r="H1328" i="1"/>
  <c r="H1347" i="1"/>
  <c r="G1347" i="1"/>
  <c r="G1376" i="1"/>
  <c r="H1376" i="1"/>
  <c r="G1414" i="1"/>
  <c r="H1414" i="1"/>
  <c r="G1424" i="1"/>
  <c r="H1424" i="1"/>
  <c r="H1157" i="1"/>
  <c r="G1157" i="1"/>
  <c r="H1325" i="1"/>
  <c r="G1325" i="1"/>
  <c r="G1366" i="1"/>
  <c r="H1366" i="1"/>
  <c r="H1373" i="1"/>
  <c r="G1373" i="1"/>
  <c r="G1392" i="1"/>
  <c r="H1392" i="1"/>
  <c r="H1578" i="1"/>
  <c r="G1578" i="1"/>
  <c r="H1135" i="1"/>
  <c r="G1135" i="1"/>
  <c r="H1143" i="1"/>
  <c r="G1143" i="1"/>
  <c r="H1151" i="1"/>
  <c r="G1151" i="1"/>
  <c r="G1344" i="1"/>
  <c r="H1344" i="1"/>
  <c r="H1389" i="1"/>
  <c r="G1389" i="1"/>
  <c r="H1411" i="1"/>
  <c r="G1411" i="1"/>
  <c r="G1470" i="1"/>
  <c r="H1470" i="1"/>
  <c r="G1333" i="1"/>
  <c r="G1340" i="1"/>
  <c r="H1340" i="1"/>
  <c r="G1349" i="1"/>
  <c r="G1356" i="1"/>
  <c r="H1356" i="1"/>
  <c r="G1365" i="1"/>
  <c r="G1372" i="1"/>
  <c r="H1372" i="1"/>
  <c r="G1381" i="1"/>
  <c r="G1388" i="1"/>
  <c r="H1388" i="1"/>
  <c r="G1397" i="1"/>
  <c r="G1404" i="1"/>
  <c r="H1404" i="1"/>
  <c r="G1413" i="1"/>
  <c r="J1444" i="1"/>
  <c r="H1444" i="1"/>
  <c r="G1444" i="1"/>
  <c r="I1444" i="1" s="1"/>
  <c r="G1516" i="1"/>
  <c r="H1516" i="1"/>
  <c r="H1529" i="1"/>
  <c r="G1529" i="1"/>
  <c r="H1561" i="1"/>
  <c r="G1561" i="1"/>
  <c r="G1338" i="1"/>
  <c r="H1338" i="1"/>
  <c r="G1354" i="1"/>
  <c r="H1354" i="1"/>
  <c r="G1370" i="1"/>
  <c r="H1370" i="1"/>
  <c r="G1386" i="1"/>
  <c r="H1386" i="1"/>
  <c r="G1402" i="1"/>
  <c r="H1402" i="1"/>
  <c r="H1415" i="1"/>
  <c r="G1415" i="1"/>
  <c r="H1425" i="1"/>
  <c r="H1437" i="1"/>
  <c r="G1437" i="1"/>
  <c r="J1446" i="1"/>
  <c r="G1446" i="1"/>
  <c r="H1446" i="1"/>
  <c r="G1332" i="1"/>
  <c r="H1332" i="1"/>
  <c r="G1348" i="1"/>
  <c r="H1348" i="1"/>
  <c r="G1364" i="1"/>
  <c r="H1364" i="1"/>
  <c r="G1380" i="1"/>
  <c r="H1380" i="1"/>
  <c r="G1396" i="1"/>
  <c r="H1396" i="1"/>
  <c r="G1412" i="1"/>
  <c r="H1412" i="1"/>
  <c r="J1440" i="1"/>
  <c r="H1440" i="1"/>
  <c r="G1440" i="1"/>
  <c r="J1465" i="1"/>
  <c r="H1465" i="1"/>
  <c r="G1465" i="1"/>
  <c r="I1465" i="1" s="1"/>
  <c r="G1484" i="1"/>
  <c r="H1484" i="1"/>
  <c r="H1545" i="1"/>
  <c r="G1545" i="1"/>
  <c r="F629" i="4"/>
  <c r="D625" i="4"/>
  <c r="G1163" i="1"/>
  <c r="G1165" i="1"/>
  <c r="G1167" i="1"/>
  <c r="G1169" i="1"/>
  <c r="G1171" i="1"/>
  <c r="G1173" i="1"/>
  <c r="G1175" i="1"/>
  <c r="G1177" i="1"/>
  <c r="G1179" i="1"/>
  <c r="G1181" i="1"/>
  <c r="G1185" i="1"/>
  <c r="G1187" i="1"/>
  <c r="G1189" i="1"/>
  <c r="G1191" i="1"/>
  <c r="G1193" i="1"/>
  <c r="G1195" i="1"/>
  <c r="G1197" i="1"/>
  <c r="G1199" i="1"/>
  <c r="G1201" i="1"/>
  <c r="G1203" i="1"/>
  <c r="G1205" i="1"/>
  <c r="G1207" i="1"/>
  <c r="G1209" i="1"/>
  <c r="G1211" i="1"/>
  <c r="G1213"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326" i="1"/>
  <c r="H1326" i="1"/>
  <c r="G1342" i="1"/>
  <c r="H1342" i="1"/>
  <c r="G1358" i="1"/>
  <c r="H1358" i="1"/>
  <c r="G1374" i="1"/>
  <c r="H1374" i="1"/>
  <c r="G1390" i="1"/>
  <c r="H1390" i="1"/>
  <c r="G1406" i="1"/>
  <c r="H1406" i="1"/>
  <c r="G1416" i="1"/>
  <c r="H1416" i="1"/>
  <c r="H1429" i="1"/>
  <c r="G1429" i="1"/>
  <c r="G1441" i="1"/>
  <c r="I1441" i="1" s="1"/>
  <c r="H1441" i="1"/>
  <c r="G1447" i="1"/>
  <c r="I1447" i="1" s="1"/>
  <c r="H1447" i="1"/>
  <c r="J1477" i="1"/>
  <c r="H1477" i="1"/>
  <c r="I1477" i="1" s="1"/>
  <c r="G1571" i="1"/>
  <c r="H1571" i="1"/>
  <c r="G1336" i="1"/>
  <c r="H1336" i="1"/>
  <c r="G1345" i="1"/>
  <c r="G1352" i="1"/>
  <c r="H1352" i="1"/>
  <c r="G1361" i="1"/>
  <c r="G1368" i="1"/>
  <c r="H1368" i="1"/>
  <c r="G1377" i="1"/>
  <c r="G1384" i="1"/>
  <c r="H1384" i="1"/>
  <c r="G1393" i="1"/>
  <c r="G1400" i="1"/>
  <c r="H1400" i="1"/>
  <c r="G1409" i="1"/>
  <c r="H1433" i="1"/>
  <c r="G1433" i="1"/>
  <c r="J1449" i="1"/>
  <c r="G1449" i="1"/>
  <c r="I1452" i="1"/>
  <c r="J1468" i="1"/>
  <c r="H1468" i="1"/>
  <c r="I1468" i="1" s="1"/>
  <c r="G1478" i="1"/>
  <c r="J1478" i="1"/>
  <c r="H1478" i="1"/>
  <c r="G1500" i="1"/>
  <c r="H1500" i="1"/>
  <c r="G1330" i="1"/>
  <c r="H1330" i="1"/>
  <c r="G1339" i="1"/>
  <c r="G1346" i="1"/>
  <c r="H1346" i="1"/>
  <c r="G1355" i="1"/>
  <c r="G1362" i="1"/>
  <c r="H1362" i="1"/>
  <c r="G1371" i="1"/>
  <c r="G1378" i="1"/>
  <c r="H1378" i="1"/>
  <c r="G1387" i="1"/>
  <c r="G1394" i="1"/>
  <c r="H1394" i="1"/>
  <c r="G1403" i="1"/>
  <c r="G1410" i="1"/>
  <c r="H1410" i="1"/>
  <c r="G1423" i="1"/>
  <c r="H1423" i="1"/>
  <c r="J1441" i="1"/>
  <c r="J1447" i="1"/>
  <c r="J1450" i="1"/>
  <c r="G1450" i="1"/>
  <c r="H1450" i="1"/>
  <c r="G1469" i="1"/>
  <c r="H1469" i="1"/>
  <c r="D44" i="4"/>
  <c r="F45" i="4"/>
  <c r="G1426" i="1"/>
  <c r="G1434" i="1"/>
  <c r="I1442" i="1"/>
  <c r="H1449" i="1"/>
  <c r="J1463" i="1"/>
  <c r="G1463" i="1"/>
  <c r="I1463" i="1" s="1"/>
  <c r="J1464" i="1"/>
  <c r="H1480" i="1"/>
  <c r="E298" i="4"/>
  <c r="G1422" i="1"/>
  <c r="H1426" i="1"/>
  <c r="G1432" i="1"/>
  <c r="H1434" i="1"/>
  <c r="H1455" i="1"/>
  <c r="H1463" i="1"/>
  <c r="H1472" i="1"/>
  <c r="F83" i="4"/>
  <c r="D124" i="4"/>
  <c r="F125" i="4"/>
  <c r="E196" i="4"/>
  <c r="D192" i="1" s="1"/>
  <c r="D351" i="4"/>
  <c r="F352" i="4"/>
  <c r="J1460" i="1"/>
  <c r="G1460" i="1"/>
  <c r="I1460" i="1" s="1"/>
  <c r="G20" i="9"/>
  <c r="H20" i="9"/>
  <c r="E421" i="4"/>
  <c r="G1418" i="1"/>
  <c r="G1430" i="1"/>
  <c r="G1438" i="1"/>
  <c r="G1455" i="1"/>
  <c r="I1455" i="1" s="1"/>
  <c r="J1467" i="1"/>
  <c r="G1467" i="1"/>
  <c r="G1472" i="1"/>
  <c r="I1472" i="1" s="1"/>
  <c r="J1476" i="1"/>
  <c r="G1476" i="1"/>
  <c r="H1491" i="1"/>
  <c r="H1507" i="1"/>
  <c r="G1520" i="1"/>
  <c r="G1536" i="1"/>
  <c r="G1552" i="1"/>
  <c r="H1572" i="1"/>
  <c r="H1579" i="1"/>
  <c r="D7" i="4"/>
  <c r="D89" i="6"/>
  <c r="I35" i="3"/>
  <c r="C1518" i="1"/>
  <c r="H1418" i="1"/>
  <c r="G1425" i="1"/>
  <c r="G1428" i="1"/>
  <c r="H1430" i="1"/>
  <c r="H1438" i="1"/>
  <c r="H1457" i="1"/>
  <c r="I1457" i="1" s="1"/>
  <c r="H1459" i="1"/>
  <c r="I1459" i="1" s="1"/>
  <c r="G1464" i="1"/>
  <c r="I1464" i="1" s="1"/>
  <c r="H1467" i="1"/>
  <c r="G1471" i="1"/>
  <c r="I1471" i="1" s="1"/>
  <c r="H1474" i="1"/>
  <c r="I1474" i="1" s="1"/>
  <c r="H1476" i="1"/>
  <c r="H1492" i="1"/>
  <c r="H1508" i="1"/>
  <c r="G1521" i="1"/>
  <c r="G1537" i="1"/>
  <c r="G1553" i="1"/>
  <c r="G1569" i="1"/>
  <c r="H1573" i="1"/>
  <c r="H1580" i="1"/>
  <c r="D139" i="4"/>
  <c r="F140" i="4"/>
  <c r="F8" i="5"/>
  <c r="H1431" i="1"/>
  <c r="H1439" i="1"/>
  <c r="I1439" i="1" s="1"/>
  <c r="J1443" i="1"/>
  <c r="J1456" i="1"/>
  <c r="G1456" i="1"/>
  <c r="I1456" i="1" s="1"/>
  <c r="H1466" i="1"/>
  <c r="I1466" i="1" s="1"/>
  <c r="J1473" i="1"/>
  <c r="G1473" i="1"/>
  <c r="I1473" i="1" s="1"/>
  <c r="D215" i="4"/>
  <c r="D299" i="4"/>
  <c r="F300" i="4"/>
  <c r="D245" i="5"/>
  <c r="F246" i="5"/>
  <c r="F8" i="4"/>
  <c r="F164" i="4"/>
  <c r="D567" i="4"/>
  <c r="D12" i="5"/>
  <c r="D7" i="5" s="1"/>
  <c r="F13" i="5"/>
  <c r="E134" i="5"/>
  <c r="D1112" i="1" s="1"/>
  <c r="G287" i="9"/>
  <c r="E287" i="9" s="1"/>
  <c r="B287" i="9" s="1"/>
  <c r="D146" i="5"/>
  <c r="F149" i="5"/>
  <c r="D35" i="6"/>
  <c r="F36" i="6"/>
  <c r="E22" i="7"/>
  <c r="E5" i="7" s="1"/>
  <c r="D459" i="4"/>
  <c r="F460" i="4"/>
  <c r="D643" i="4"/>
  <c r="D421" i="4"/>
  <c r="D580" i="4"/>
  <c r="D206" i="5"/>
  <c r="F207" i="5"/>
  <c r="F122" i="6"/>
  <c r="D114" i="6"/>
  <c r="F345" i="4"/>
  <c r="F397" i="4"/>
  <c r="E643" i="4"/>
  <c r="D637" i="1" s="1"/>
  <c r="E515" i="4"/>
  <c r="D509" i="1" s="1"/>
  <c r="E580" i="4"/>
  <c r="D574" i="1" s="1"/>
  <c r="D484" i="4"/>
  <c r="G142" i="9"/>
  <c r="E142" i="9" s="1"/>
  <c r="B142" i="9" s="1"/>
  <c r="F603" i="4"/>
  <c r="D69" i="5"/>
  <c r="F70" i="5"/>
  <c r="E141" i="6"/>
  <c r="D529" i="4"/>
  <c r="F530" i="4"/>
  <c r="E118" i="5"/>
  <c r="D1096" i="1" s="1"/>
  <c r="E291" i="9"/>
  <c r="B291" i="9" s="1"/>
  <c r="F13" i="6"/>
  <c r="D5" i="6"/>
  <c r="E528" i="4"/>
  <c r="H289" i="9"/>
  <c r="E289" i="9" s="1"/>
  <c r="B289" i="9" s="1"/>
  <c r="E176" i="5"/>
  <c r="D42" i="8"/>
  <c r="G294" i="9" s="1"/>
  <c r="E294" i="9" s="1"/>
  <c r="E38" i="9"/>
  <c r="B38" i="9" s="1"/>
  <c r="E54" i="9"/>
  <c r="B54" i="9" s="1"/>
  <c r="E70" i="9"/>
  <c r="B70" i="9" s="1"/>
  <c r="E86" i="9"/>
  <c r="B86" i="9" s="1"/>
  <c r="E102" i="9"/>
  <c r="B102" i="9" s="1"/>
  <c r="E118" i="9"/>
  <c r="B118" i="9" s="1"/>
  <c r="E134" i="9"/>
  <c r="B134" i="9" s="1"/>
  <c r="E150" i="9"/>
  <c r="B150" i="9" s="1"/>
  <c r="G165" i="9"/>
  <c r="L191" i="9"/>
  <c r="F191" i="9" s="1"/>
  <c r="G199" i="9"/>
  <c r="E199" i="9" s="1"/>
  <c r="B199" i="9" s="1"/>
  <c r="G207" i="9"/>
  <c r="E207" i="9" s="1"/>
  <c r="B207" i="9" s="1"/>
  <c r="F218" i="9"/>
  <c r="B218" i="9" s="1"/>
  <c r="H165" i="9"/>
  <c r="G170" i="9"/>
  <c r="E170" i="9" s="1"/>
  <c r="B170" i="9" s="1"/>
  <c r="G173" i="9"/>
  <c r="E173" i="9" s="1"/>
  <c r="B173" i="9" s="1"/>
  <c r="G178" i="9"/>
  <c r="E178" i="9" s="1"/>
  <c r="B178" i="9" s="1"/>
  <c r="G181" i="9"/>
  <c r="E181" i="9" s="1"/>
  <c r="B181" i="9" s="1"/>
  <c r="G186" i="9"/>
  <c r="E186" i="9" s="1"/>
  <c r="B186" i="9" s="1"/>
  <c r="B221"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7" i="9"/>
  <c r="E197" i="9" s="1"/>
  <c r="B197" i="9" s="1"/>
  <c r="G205" i="9"/>
  <c r="E205" i="9" s="1"/>
  <c r="B205" i="9" s="1"/>
  <c r="B229" i="9"/>
  <c r="B237" i="9"/>
  <c r="B245" i="9"/>
  <c r="B253" i="9"/>
  <c r="B261" i="9"/>
  <c r="B269" i="9"/>
  <c r="G277" i="9"/>
  <c r="E277" i="9" s="1"/>
  <c r="B277" i="9" s="1"/>
  <c r="G286" i="9"/>
  <c r="G168" i="9"/>
  <c r="E168" i="9" s="1"/>
  <c r="B168" i="9" s="1"/>
  <c r="G171" i="9"/>
  <c r="E171" i="9" s="1"/>
  <c r="B171" i="9" s="1"/>
  <c r="G176" i="9"/>
  <c r="E176" i="9" s="1"/>
  <c r="B176" i="9" s="1"/>
  <c r="G179" i="9"/>
  <c r="E179" i="9" s="1"/>
  <c r="B179" i="9" s="1"/>
  <c r="G184" i="9"/>
  <c r="E184" i="9" s="1"/>
  <c r="B184" i="9" s="1"/>
  <c r="G187" i="9"/>
  <c r="E187" i="9" s="1"/>
  <c r="B187" i="9" s="1"/>
  <c r="F219" i="9"/>
  <c r="B219" i="9" s="1"/>
  <c r="B251" i="9"/>
  <c r="B267" i="9"/>
  <c r="H286" i="9"/>
  <c r="D176" i="5"/>
  <c r="G164" i="9"/>
  <c r="E164" i="9" s="1"/>
  <c r="B164" i="9" s="1"/>
  <c r="G195" i="9"/>
  <c r="E195" i="9" s="1"/>
  <c r="B195" i="9" s="1"/>
  <c r="G203" i="9"/>
  <c r="E203" i="9" s="1"/>
  <c r="B203" i="9" s="1"/>
  <c r="G211" i="9"/>
  <c r="E211" i="9" s="1"/>
  <c r="B211" i="9" s="1"/>
  <c r="F227" i="9"/>
  <c r="B227" i="9" s="1"/>
  <c r="F235" i="9"/>
  <c r="B235" i="9" s="1"/>
  <c r="F243" i="9"/>
  <c r="B243" i="9" s="1"/>
  <c r="F251" i="9"/>
  <c r="F259" i="9"/>
  <c r="B259" i="9" s="1"/>
  <c r="F88" i="5"/>
  <c r="G162" i="9"/>
  <c r="E162" i="9" s="1"/>
  <c r="B162" i="9" s="1"/>
  <c r="H164" i="9"/>
  <c r="G166" i="9"/>
  <c r="E166" i="9" s="1"/>
  <c r="B166" i="9" s="1"/>
  <c r="G169" i="9"/>
  <c r="E169" i="9" s="1"/>
  <c r="B169" i="9" s="1"/>
  <c r="G174" i="9"/>
  <c r="E174" i="9" s="1"/>
  <c r="B174" i="9" s="1"/>
  <c r="G177" i="9"/>
  <c r="E177" i="9" s="1"/>
  <c r="B177" i="9" s="1"/>
  <c r="G182" i="9"/>
  <c r="E182" i="9" s="1"/>
  <c r="B182" i="9" s="1"/>
  <c r="G185" i="9"/>
  <c r="E185" i="9" s="1"/>
  <c r="B185" i="9" s="1"/>
  <c r="G190" i="9"/>
  <c r="E190" i="9" s="1"/>
  <c r="B190" i="9" s="1"/>
  <c r="G278" i="9"/>
  <c r="E278" i="9" s="1"/>
  <c r="B278" i="9" s="1"/>
  <c r="F416" i="4"/>
  <c r="E146" i="5"/>
  <c r="D1124" i="1" s="1"/>
  <c r="I10" i="9"/>
  <c r="G160" i="9"/>
  <c r="E160" i="9" s="1"/>
  <c r="B160" i="9" s="1"/>
  <c r="G193" i="9"/>
  <c r="E193" i="9" s="1"/>
  <c r="B193" i="9" s="1"/>
  <c r="G201" i="9"/>
  <c r="E201" i="9" s="1"/>
  <c r="B201" i="9" s="1"/>
  <c r="G209" i="9"/>
  <c r="E209" i="9" s="1"/>
  <c r="B209" i="9" s="1"/>
  <c r="B268" i="9"/>
  <c r="F275" i="9"/>
  <c r="G167" i="9"/>
  <c r="E167" i="9" s="1"/>
  <c r="B167" i="9" s="1"/>
  <c r="G172" i="9"/>
  <c r="E172" i="9" s="1"/>
  <c r="B172" i="9" s="1"/>
  <c r="G175" i="9"/>
  <c r="E175" i="9" s="1"/>
  <c r="B175" i="9" s="1"/>
  <c r="G180" i="9"/>
  <c r="E180" i="9" s="1"/>
  <c r="B180" i="9" s="1"/>
  <c r="G183" i="9"/>
  <c r="E183" i="9" s="1"/>
  <c r="B183" i="9" s="1"/>
  <c r="G188" i="9"/>
  <c r="E188" i="9" s="1"/>
  <c r="B188" i="9" s="1"/>
  <c r="G191" i="9"/>
  <c r="E191" i="9" s="1"/>
  <c r="F214" i="9"/>
  <c r="B214" i="9" s="1"/>
  <c r="E279" i="9"/>
  <c r="B279" i="9" s="1"/>
  <c r="E237" i="5" l="1"/>
  <c r="E175" i="5" s="1"/>
  <c r="D1152" i="1" s="1"/>
  <c r="D1215" i="1"/>
  <c r="F212" i="9"/>
  <c r="B212" i="9" s="1"/>
  <c r="E7" i="5"/>
  <c r="D985" i="1" s="1"/>
  <c r="E350" i="4"/>
  <c r="D345" i="1" s="1"/>
  <c r="F163" i="4"/>
  <c r="H149" i="1"/>
  <c r="G149" i="1"/>
  <c r="H78" i="1"/>
  <c r="F82" i="4"/>
  <c r="D46" i="1"/>
  <c r="E6" i="4"/>
  <c r="E412" i="4" s="1"/>
  <c r="C1453" i="1"/>
  <c r="H30" i="3"/>
  <c r="D237" i="5"/>
  <c r="F238" i="5"/>
  <c r="C1215" i="1"/>
  <c r="H1216" i="1"/>
  <c r="G1216" i="1"/>
  <c r="H1154" i="1"/>
  <c r="H1148" i="1"/>
  <c r="G1148" i="1"/>
  <c r="F134" i="5"/>
  <c r="C1112" i="1"/>
  <c r="G997" i="1"/>
  <c r="H997" i="1"/>
  <c r="B191" i="9"/>
  <c r="F363" i="4"/>
  <c r="C358" i="1"/>
  <c r="F311" i="4"/>
  <c r="C306" i="1"/>
  <c r="F644" i="4"/>
  <c r="C638" i="1"/>
  <c r="G260" i="1"/>
  <c r="H260" i="1"/>
  <c r="H259" i="1"/>
  <c r="G259" i="1"/>
  <c r="F252" i="4"/>
  <c r="C248" i="1"/>
  <c r="F224" i="4"/>
  <c r="C220" i="1"/>
  <c r="H221" i="1"/>
  <c r="G221" i="1"/>
  <c r="G215" i="1"/>
  <c r="H215" i="1"/>
  <c r="H206" i="1"/>
  <c r="G206" i="1"/>
  <c r="G173" i="1"/>
  <c r="C159" i="1"/>
  <c r="G159" i="1" s="1"/>
  <c r="G165" i="1"/>
  <c r="G160" i="1"/>
  <c r="G155" i="1"/>
  <c r="H155" i="1"/>
  <c r="F152" i="4"/>
  <c r="H124" i="1"/>
  <c r="G124" i="1"/>
  <c r="F106" i="4"/>
  <c r="C102" i="1"/>
  <c r="F50" i="4"/>
  <c r="C46" i="1"/>
  <c r="D1436" i="1"/>
  <c r="I29" i="3"/>
  <c r="H20" i="3"/>
  <c r="C985" i="1"/>
  <c r="I1467" i="1"/>
  <c r="D350" i="4"/>
  <c r="F351" i="4"/>
  <c r="C346" i="1"/>
  <c r="F176" i="5"/>
  <c r="D175" i="5"/>
  <c r="H22" i="3"/>
  <c r="C1153" i="1"/>
  <c r="F5" i="6"/>
  <c r="D141" i="6"/>
  <c r="G299" i="9" s="1"/>
  <c r="E299" i="9" s="1"/>
  <c r="H24" i="3"/>
  <c r="C1299" i="1"/>
  <c r="H509" i="1"/>
  <c r="G509" i="1"/>
  <c r="G292" i="9"/>
  <c r="E292" i="9" s="1"/>
  <c r="B292" i="9" s="1"/>
  <c r="F206" i="5"/>
  <c r="C1183" i="1"/>
  <c r="D298" i="4"/>
  <c r="F299" i="4"/>
  <c r="C294" i="1"/>
  <c r="E420" i="4"/>
  <c r="D415" i="1"/>
  <c r="F44" i="4"/>
  <c r="C40" i="1"/>
  <c r="D68" i="5"/>
  <c r="F69" i="5"/>
  <c r="C1047" i="1"/>
  <c r="D420" i="4"/>
  <c r="F421" i="4"/>
  <c r="C415" i="1"/>
  <c r="F567" i="4"/>
  <c r="C561" i="1"/>
  <c r="H1518" i="1"/>
  <c r="G1518" i="1"/>
  <c r="F215" i="4"/>
  <c r="C211" i="1"/>
  <c r="E286" i="9"/>
  <c r="B286" i="9" s="1"/>
  <c r="K1432" i="9"/>
  <c r="G295" i="9"/>
  <c r="E295" i="9" s="1"/>
  <c r="B295" i="9" s="1"/>
  <c r="I34" i="3"/>
  <c r="C1517" i="1"/>
  <c r="H1096" i="1"/>
  <c r="G1096" i="1"/>
  <c r="F643" i="4"/>
  <c r="C637" i="1"/>
  <c r="F35" i="6"/>
  <c r="H25" i="3"/>
  <c r="C1329" i="1"/>
  <c r="D151" i="4"/>
  <c r="F12" i="5"/>
  <c r="C990" i="1"/>
  <c r="B294" i="9"/>
  <c r="E68" i="5"/>
  <c r="G297" i="9"/>
  <c r="E297" i="9" s="1"/>
  <c r="H29" i="3"/>
  <c r="C1436" i="1"/>
  <c r="E151" i="4"/>
  <c r="F124" i="4"/>
  <c r="C120" i="1"/>
  <c r="I1450" i="1"/>
  <c r="F196" i="4"/>
  <c r="C192" i="1"/>
  <c r="I22" i="3"/>
  <c r="D1153" i="1"/>
  <c r="F484" i="4"/>
  <c r="C478" i="1"/>
  <c r="F114" i="6"/>
  <c r="H27" i="3"/>
  <c r="C1408" i="1"/>
  <c r="F146" i="5"/>
  <c r="C1124" i="1"/>
  <c r="F139" i="4"/>
  <c r="C135" i="1"/>
  <c r="F89" i="6"/>
  <c r="C1383" i="1"/>
  <c r="E20" i="9"/>
  <c r="E407" i="4"/>
  <c r="D402" i="1" s="1"/>
  <c r="D293" i="1"/>
  <c r="I1449" i="1"/>
  <c r="F625" i="4"/>
  <c r="C619" i="1"/>
  <c r="I1451" i="1"/>
  <c r="I30" i="3"/>
  <c r="D1453" i="1"/>
  <c r="E165" i="9"/>
  <c r="B165" i="9" s="1"/>
  <c r="D528" i="4"/>
  <c r="F529" i="4"/>
  <c r="C523" i="1"/>
  <c r="F245" i="5"/>
  <c r="C1222" i="1"/>
  <c r="D6" i="4"/>
  <c r="F7" i="4"/>
  <c r="C3" i="1"/>
  <c r="I1476" i="1"/>
  <c r="F580" i="4"/>
  <c r="C574" i="1"/>
  <c r="D522" i="1"/>
  <c r="I28" i="3"/>
  <c r="D1435" i="1"/>
  <c r="F459" i="4"/>
  <c r="C453" i="1"/>
  <c r="H1112" i="1"/>
  <c r="G1112" i="1"/>
  <c r="I1478" i="1"/>
  <c r="I1440" i="1"/>
  <c r="I1446" i="1"/>
  <c r="F237" i="5" l="1"/>
  <c r="E293" i="9"/>
  <c r="D1214" i="1"/>
  <c r="I23" i="3"/>
  <c r="I20" i="3"/>
  <c r="F7" i="5"/>
  <c r="E408" i="4"/>
  <c r="D403" i="1" s="1"/>
  <c r="D2" i="1"/>
  <c r="I16" i="3"/>
  <c r="C1214" i="1"/>
  <c r="H23" i="3"/>
  <c r="H1215" i="1"/>
  <c r="G1215" i="1"/>
  <c r="G358" i="1"/>
  <c r="H358" i="1"/>
  <c r="H306" i="1"/>
  <c r="G306" i="1"/>
  <c r="G638" i="1"/>
  <c r="H638" i="1"/>
  <c r="H248" i="1"/>
  <c r="G248" i="1"/>
  <c r="H220" i="1"/>
  <c r="G220" i="1"/>
  <c r="H159" i="1"/>
  <c r="H102" i="1"/>
  <c r="G102" i="1"/>
  <c r="H46" i="1"/>
  <c r="G46" i="1"/>
  <c r="H619" i="1"/>
  <c r="G619" i="1"/>
  <c r="H135" i="1"/>
  <c r="G135" i="1"/>
  <c r="G574" i="1"/>
  <c r="H574" i="1"/>
  <c r="H523" i="1"/>
  <c r="G523" i="1"/>
  <c r="E289" i="4"/>
  <c r="I17" i="3"/>
  <c r="D147" i="1"/>
  <c r="H1047" i="1"/>
  <c r="G1047" i="1"/>
  <c r="G478" i="1"/>
  <c r="H478" i="1"/>
  <c r="E635" i="4"/>
  <c r="D629" i="1" s="1"/>
  <c r="D414" i="1"/>
  <c r="E636" i="4"/>
  <c r="D630" i="1" s="1"/>
  <c r="H1153" i="1"/>
  <c r="G1153" i="1"/>
  <c r="H1124" i="1"/>
  <c r="G1124" i="1"/>
  <c r="G1436" i="1"/>
  <c r="H1436" i="1"/>
  <c r="H17" i="3"/>
  <c r="D289" i="4"/>
  <c r="D290" i="4" s="1"/>
  <c r="F151" i="4"/>
  <c r="C147" i="1"/>
  <c r="H1517" i="1"/>
  <c r="G1517" i="1"/>
  <c r="H11" i="3"/>
  <c r="F298" i="4"/>
  <c r="D407" i="4"/>
  <c r="C293" i="1"/>
  <c r="F175" i="5"/>
  <c r="C1152" i="1"/>
  <c r="H1222" i="1"/>
  <c r="G1222" i="1"/>
  <c r="G120" i="1"/>
  <c r="H120" i="1"/>
  <c r="H990" i="1"/>
  <c r="G990" i="1"/>
  <c r="H985" i="1"/>
  <c r="G985" i="1"/>
  <c r="H453" i="1"/>
  <c r="G453" i="1"/>
  <c r="D636" i="4"/>
  <c r="F528" i="4"/>
  <c r="C522" i="1"/>
  <c r="H1329" i="1"/>
  <c r="G1329" i="1"/>
  <c r="F68" i="5"/>
  <c r="H21" i="3"/>
  <c r="C1046" i="1"/>
  <c r="H1183" i="1"/>
  <c r="G1183" i="1"/>
  <c r="H1299" i="1"/>
  <c r="G1299" i="1"/>
  <c r="D6" i="5"/>
  <c r="H211" i="1"/>
  <c r="G211" i="1"/>
  <c r="H3" i="1"/>
  <c r="G3" i="1"/>
  <c r="G1408" i="1"/>
  <c r="H1408" i="1"/>
  <c r="H192" i="1"/>
  <c r="G192" i="1"/>
  <c r="B297" i="9"/>
  <c r="E296" i="9"/>
  <c r="I10" i="3" s="1"/>
  <c r="H561" i="1"/>
  <c r="G561" i="1"/>
  <c r="G40" i="1"/>
  <c r="H40" i="1"/>
  <c r="G346" i="1"/>
  <c r="H346" i="1"/>
  <c r="D635" i="4"/>
  <c r="F420" i="4"/>
  <c r="C414" i="1"/>
  <c r="E639" i="4"/>
  <c r="D407" i="1"/>
  <c r="G1453" i="1"/>
  <c r="H1453" i="1"/>
  <c r="B20" i="9"/>
  <c r="E19" i="9"/>
  <c r="I21" i="3"/>
  <c r="D1046" i="1"/>
  <c r="E6" i="5"/>
  <c r="F141" i="6"/>
  <c r="H28" i="3"/>
  <c r="C1435" i="1"/>
  <c r="H9" i="3" s="1"/>
  <c r="E298" i="9"/>
  <c r="B299" i="9"/>
  <c r="G294" i="1"/>
  <c r="H294" i="1"/>
  <c r="D412" i="4"/>
  <c r="F6" i="4"/>
  <c r="H16" i="3"/>
  <c r="C2" i="1"/>
  <c r="H1383" i="1"/>
  <c r="G1383" i="1"/>
  <c r="H637" i="1"/>
  <c r="G637" i="1"/>
  <c r="H415" i="1"/>
  <c r="G415" i="1"/>
  <c r="D408" i="4"/>
  <c r="F350" i="4"/>
  <c r="C345" i="1"/>
  <c r="G1214" i="1" l="1"/>
  <c r="H1214" i="1"/>
  <c r="H345" i="1"/>
  <c r="G345" i="1"/>
  <c r="H1046" i="1"/>
  <c r="G1046" i="1"/>
  <c r="G2" i="1"/>
  <c r="H2" i="1"/>
  <c r="F408" i="4"/>
  <c r="C403" i="1"/>
  <c r="H1435" i="1"/>
  <c r="G1435" i="1"/>
  <c r="G282" i="9"/>
  <c r="E282" i="9" s="1"/>
  <c r="B282" i="9" s="1"/>
  <c r="G276" i="9"/>
  <c r="F6" i="5"/>
  <c r="C984" i="1"/>
  <c r="G1152" i="1"/>
  <c r="H1152" i="1"/>
  <c r="H147" i="1"/>
  <c r="G147" i="1"/>
  <c r="F635" i="4"/>
  <c r="C629" i="1"/>
  <c r="K3" i="9"/>
  <c r="I9" i="3"/>
  <c r="H293" i="1"/>
  <c r="G293" i="1"/>
  <c r="D413" i="4"/>
  <c r="D414" i="4" s="1"/>
  <c r="F289" i="4"/>
  <c r="D291" i="4"/>
  <c r="C285" i="1"/>
  <c r="D639" i="4"/>
  <c r="F412" i="4"/>
  <c r="C407" i="1"/>
  <c r="H276" i="9"/>
  <c r="D984" i="1"/>
  <c r="G522" i="1"/>
  <c r="H522" i="1"/>
  <c r="F407" i="4"/>
  <c r="C402" i="1"/>
  <c r="E413" i="4"/>
  <c r="E291" i="4"/>
  <c r="D287" i="1" s="1"/>
  <c r="D285" i="1"/>
  <c r="E290" i="4"/>
  <c r="D286" i="1" s="1"/>
  <c r="C286" i="1"/>
  <c r="D633" i="1"/>
  <c r="H414" i="1"/>
  <c r="G414" i="1"/>
  <c r="F636" i="4"/>
  <c r="C630" i="1"/>
  <c r="N3" i="9"/>
  <c r="I11" i="3"/>
  <c r="E276" i="9" l="1"/>
  <c r="E275" i="9" s="1"/>
  <c r="F290" i="4"/>
  <c r="H8" i="3"/>
  <c r="G984" i="1"/>
  <c r="H984" i="1"/>
  <c r="E640" i="4"/>
  <c r="E415" i="4"/>
  <c r="D410" i="1" s="1"/>
  <c r="D408" i="1"/>
  <c r="E414" i="4"/>
  <c r="D409" i="1" s="1"/>
  <c r="G402" i="1"/>
  <c r="H402" i="1"/>
  <c r="F639" i="4"/>
  <c r="C633" i="1"/>
  <c r="C409" i="1"/>
  <c r="H285" i="1"/>
  <c r="G285" i="1"/>
  <c r="H629" i="1"/>
  <c r="G629" i="1"/>
  <c r="H630" i="1"/>
  <c r="G630" i="1"/>
  <c r="F291" i="4"/>
  <c r="C287" i="1"/>
  <c r="D640" i="4"/>
  <c r="F413" i="4"/>
  <c r="D415" i="4"/>
  <c r="C408" i="1"/>
  <c r="G286" i="1"/>
  <c r="H286" i="1"/>
  <c r="H407" i="1"/>
  <c r="G407" i="1"/>
  <c r="H403" i="1"/>
  <c r="G403" i="1"/>
  <c r="B276" i="9" l="1"/>
  <c r="F414" i="4"/>
  <c r="H287" i="1"/>
  <c r="G287" i="1"/>
  <c r="H409" i="1"/>
  <c r="G409" i="1"/>
  <c r="F640" i="4"/>
  <c r="D642" i="4"/>
  <c r="C634" i="1"/>
  <c r="H633" i="1"/>
  <c r="G633" i="1"/>
  <c r="E642" i="4"/>
  <c r="D634" i="1"/>
  <c r="E641" i="4"/>
  <c r="D641" i="4"/>
  <c r="F415" i="4"/>
  <c r="C410" i="1"/>
  <c r="G408" i="1"/>
  <c r="H408" i="1"/>
  <c r="M3" i="9"/>
  <c r="I8" i="3"/>
  <c r="D646" i="4" l="1"/>
  <c r="F642" i="4"/>
  <c r="C636" i="1"/>
  <c r="D645" i="4"/>
  <c r="F641" i="4"/>
  <c r="C635" i="1"/>
  <c r="G634" i="1"/>
  <c r="H634" i="1"/>
  <c r="G410" i="1"/>
  <c r="H410" i="1"/>
  <c r="E645" i="4"/>
  <c r="D635" i="1"/>
  <c r="E646" i="4"/>
  <c r="D636" i="1"/>
  <c r="I19" i="3" l="1"/>
  <c r="D640" i="1"/>
  <c r="H635" i="1"/>
  <c r="G635" i="1"/>
  <c r="F645" i="4"/>
  <c r="H18" i="3"/>
  <c r="C639" i="1"/>
  <c r="H7" i="3" s="1"/>
  <c r="I18" i="3"/>
  <c r="D639" i="1"/>
  <c r="G636" i="1"/>
  <c r="H636" i="1"/>
  <c r="F646" i="4"/>
  <c r="H19" i="3"/>
  <c r="C640" i="1"/>
  <c r="G640" i="1" l="1"/>
  <c r="H640" i="1"/>
  <c r="J3" i="9"/>
  <c r="I7" i="3"/>
  <c r="H639" i="1"/>
  <c r="G639" i="1"/>
  <c r="M272" i="9" l="1"/>
  <c r="L272" i="9"/>
  <c r="H18" i="9"/>
  <c r="G18" i="9"/>
  <c r="M15" i="9"/>
  <c r="J12" i="9"/>
  <c r="K12" i="9"/>
  <c r="H17" i="9"/>
  <c r="K6" i="9"/>
  <c r="J8" i="9"/>
  <c r="I7" i="9"/>
  <c r="K10" i="9"/>
  <c r="K7" i="9"/>
  <c r="I6" i="9"/>
  <c r="K9" i="9"/>
  <c r="M16" i="9"/>
  <c r="G17" i="9"/>
  <c r="I8" i="9"/>
  <c r="K11" i="9"/>
  <c r="J10" i="9"/>
  <c r="J11" i="9"/>
  <c r="I13" i="9"/>
  <c r="J5" i="9"/>
  <c r="K13" i="9"/>
  <c r="G16" i="9"/>
  <c r="G15" i="9"/>
  <c r="K8" i="9"/>
  <c r="L15" i="9"/>
  <c r="I17" i="9"/>
  <c r="H16" i="9"/>
  <c r="J7" i="9"/>
  <c r="J6" i="9"/>
  <c r="J17" i="9"/>
  <c r="J13" i="9"/>
  <c r="I12" i="9"/>
  <c r="I9" i="9"/>
  <c r="J9" i="9"/>
  <c r="I11" i="9"/>
  <c r="I5" i="9"/>
  <c r="L16" i="9"/>
  <c r="K5" i="9"/>
  <c r="H15" i="9"/>
  <c r="E10" i="9" l="1"/>
  <c r="B10" i="9" s="1"/>
  <c r="F16" i="9"/>
  <c r="E11" i="9"/>
  <c r="B11" i="9" s="1"/>
  <c r="F272" i="9"/>
  <c r="B272" i="9" s="1"/>
  <c r="E8" i="9"/>
  <c r="B8" i="9" s="1"/>
  <c r="E16" i="9"/>
  <c r="F15" i="9"/>
  <c r="E5" i="9"/>
  <c r="E13" i="9"/>
  <c r="B13" i="9" s="1"/>
  <c r="E6" i="9"/>
  <c r="B6" i="9" s="1"/>
  <c r="E9" i="9"/>
  <c r="B9" i="9" s="1"/>
  <c r="E18" i="9"/>
  <c r="B18" i="9" s="1"/>
  <c r="E17" i="9"/>
  <c r="B17" i="9" s="1"/>
  <c r="E12" i="9"/>
  <c r="B12" i="9" s="1"/>
  <c r="E7" i="9"/>
  <c r="B7" i="9" s="1"/>
  <c r="E15" i="9"/>
  <c r="F19" i="9" l="1"/>
  <c r="B16" i="9"/>
  <c r="F14" i="9"/>
  <c r="B15" i="9"/>
  <c r="E14"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<sst xmlns="http://schemas.openxmlformats.org/spreadsheetml/2006/main" count="4313" uniqueCount="3393">
  <si>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</si>
  <si>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</si>
  <si>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</si>
  <si>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</si>
  <si>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</si>
  <si>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</si>
  <si>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</si>
  <si>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</si>
  <si>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</si>
  <si>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</si>
  <si>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</si>
  <si>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</si>
  <si>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</si>
  <si>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</si>
  <si>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</si>
  <si>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</si>
  <si>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</si>
  <si>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</si>
  <si>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</si>
  <si>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</si>
  <si>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</si>
  <si>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</si>
  <si>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</si>
  <si>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</si>
  <si>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</si>
  <si>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</si>
  <si>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</si>
  <si>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</si>
  <si>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</si>
  <si>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</si>
  <si>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</si>
  <si>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SVEUČILIŠTE U RIJECI, EKONOMSKI FAKULTET</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</si>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</sst>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41604771</v>
      </c>
      <c r="D2" s="6">
        <f>'PR-RAS'!E6</f>
        <v>39526431.289999999</v>
      </c>
      <c r="E2" s="6">
        <v>0</v>
      </c>
      <c r="F2" s="6">
        <v>0</v>
      </c>
      <c r="G2" s="7">
        <f t="shared" ref="G2:G264" si="0">(B2/1000)*(C2*1+D2*2)</f>
        <v>120657.63357999999</v>
      </c>
      <c r="H2" s="7">
        <f t="shared" ref="H2:H264" si="1">ABS(C2-ROUND(C2,0))+ABS(D2-ROUND(D2,0))</f>
        <v>0.28999999910593033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5526493</v>
      </c>
      <c r="D46" s="1">
        <f>'PR-RAS'!E50</f>
        <v>2929608.9299999997</v>
      </c>
      <c r="E46" s="1">
        <v>0</v>
      </c>
      <c r="F46" s="1">
        <v>0</v>
      </c>
      <c r="G46" s="2">
        <f t="shared" si="0"/>
        <v>512356.98869999993</v>
      </c>
      <c r="H46" s="2">
        <f t="shared" si="1"/>
        <v>7.0000000298023224E-2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2745624</v>
      </c>
      <c r="D50" s="1">
        <f>'PR-RAS'!E54</f>
        <v>1866967.22</v>
      </c>
      <c r="E50" s="1">
        <v>0</v>
      </c>
      <c r="F50" s="1">
        <v>0</v>
      </c>
      <c r="G50" s="2">
        <f t="shared" si="0"/>
        <v>317498.36355999997</v>
      </c>
      <c r="H50" s="2">
        <f t="shared" si="1"/>
        <v>0.21999999997206032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2745624</v>
      </c>
      <c r="D53" s="1">
        <f>'PR-RAS'!E57</f>
        <v>1866967.22</v>
      </c>
      <c r="E53" s="1">
        <v>0</v>
      </c>
      <c r="F53" s="1">
        <v>0</v>
      </c>
      <c r="G53" s="2">
        <f t="shared" si="0"/>
        <v>336937.03887999995</v>
      </c>
      <c r="H53" s="2">
        <f t="shared" si="1"/>
        <v>0.21999999997206032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2111</v>
      </c>
      <c r="D64" s="1">
        <f>'PR-RAS'!E68</f>
        <v>0</v>
      </c>
      <c r="E64" s="1">
        <v>0</v>
      </c>
      <c r="F64" s="1">
        <v>0</v>
      </c>
      <c r="G64" s="2">
        <f t="shared" si="0"/>
        <v>132.99299999999999</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2111</v>
      </c>
      <c r="D65" s="1">
        <f>'PR-RAS'!E69</f>
        <v>0</v>
      </c>
      <c r="E65" s="1">
        <v>0</v>
      </c>
      <c r="F65" s="1">
        <v>0</v>
      </c>
      <c r="G65" s="2">
        <f t="shared" si="0"/>
        <v>135.10400000000001</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2778758</v>
      </c>
      <c r="D73" s="1">
        <f>'PR-RAS'!E77</f>
        <v>1062641.71</v>
      </c>
      <c r="E73" s="1">
        <v>0</v>
      </c>
      <c r="F73" s="1">
        <v>0</v>
      </c>
      <c r="G73" s="2">
        <f t="shared" si="0"/>
        <v>353090.98223999998</v>
      </c>
      <c r="H73" s="2">
        <f t="shared" si="1"/>
        <v>0.2900000000372529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447604</v>
      </c>
      <c r="D74" s="1">
        <f>'PR-RAS'!E78</f>
        <v>1016550.61</v>
      </c>
      <c r="E74" s="1">
        <v>0</v>
      </c>
      <c r="F74" s="1">
        <v>0</v>
      </c>
      <c r="G74" s="2">
        <f t="shared" si="0"/>
        <v>181091.48105999996</v>
      </c>
      <c r="H74" s="2">
        <f t="shared" si="1"/>
        <v>0.39000000001396984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2331154</v>
      </c>
      <c r="D76" s="1">
        <f>'PR-RAS'!E80</f>
        <v>46091.1</v>
      </c>
      <c r="E76" s="1">
        <v>0</v>
      </c>
      <c r="F76" s="1">
        <v>0</v>
      </c>
      <c r="G76" s="2">
        <f t="shared" si="0"/>
        <v>181750.215</v>
      </c>
      <c r="H76" s="2">
        <f t="shared" si="1"/>
        <v>9.9999999998544808E-2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54867</v>
      </c>
      <c r="D78" s="1">
        <f>'PR-RAS'!E82</f>
        <v>29616.35</v>
      </c>
      <c r="E78" s="1">
        <v>0</v>
      </c>
      <c r="F78" s="1">
        <v>0</v>
      </c>
      <c r="G78" s="2">
        <f t="shared" si="0"/>
        <v>8785.6769000000004</v>
      </c>
      <c r="H78" s="2">
        <f t="shared" si="1"/>
        <v>0.34999999999854481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54867</v>
      </c>
      <c r="D79" s="1">
        <f>'PR-RAS'!E83</f>
        <v>29616.35</v>
      </c>
      <c r="E79" s="1">
        <v>0</v>
      </c>
      <c r="F79" s="1">
        <v>0</v>
      </c>
      <c r="G79" s="2">
        <f t="shared" si="0"/>
        <v>8899.7765999999992</v>
      </c>
      <c r="H79" s="2">
        <f t="shared" si="1"/>
        <v>0.34999999999854481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54865</v>
      </c>
      <c r="D81" s="1">
        <f>'PR-RAS'!E85</f>
        <v>29383.919999999998</v>
      </c>
      <c r="E81" s="1">
        <v>0</v>
      </c>
      <c r="F81" s="1">
        <v>0</v>
      </c>
      <c r="G81" s="2">
        <f t="shared" si="0"/>
        <v>9090.6272000000008</v>
      </c>
      <c r="H81" s="2">
        <f t="shared" si="1"/>
        <v>8.000000000174623E-2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v>
      </c>
      <c r="D83" s="1">
        <f>'PR-RAS'!E87</f>
        <v>232.43</v>
      </c>
      <c r="E83" s="1">
        <v>0</v>
      </c>
      <c r="F83" s="1">
        <v>0</v>
      </c>
      <c r="G83" s="2">
        <f t="shared" si="0"/>
        <v>38.282520000000005</v>
      </c>
      <c r="H83" s="2">
        <f t="shared" si="1"/>
        <v>0.43000000000000682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7630174</v>
      </c>
      <c r="D102" s="1">
        <f>'PR-RAS'!E106</f>
        <v>8621238.5999999996</v>
      </c>
      <c r="E102" s="1">
        <v>0</v>
      </c>
      <c r="F102" s="1">
        <v>0</v>
      </c>
      <c r="G102" s="2">
        <f t="shared" si="0"/>
        <v>2512137.7712000003</v>
      </c>
      <c r="H102" s="2">
        <f t="shared" si="1"/>
        <v>0.40000000037252903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7630174</v>
      </c>
      <c r="D108" s="1">
        <f>'PR-RAS'!E112</f>
        <v>8621238.5999999996</v>
      </c>
      <c r="E108" s="1">
        <v>0</v>
      </c>
      <c r="F108" s="1">
        <v>0</v>
      </c>
      <c r="G108" s="2">
        <f t="shared" si="0"/>
        <v>2661373.6784000001</v>
      </c>
      <c r="H108" s="2">
        <f t="shared" si="1"/>
        <v>0.40000000037252903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7630174</v>
      </c>
      <c r="D113" s="1">
        <f>'PR-RAS'!E117</f>
        <v>8621238.5999999996</v>
      </c>
      <c r="E113" s="1">
        <v>0</v>
      </c>
      <c r="F113" s="1">
        <v>0</v>
      </c>
      <c r="G113" s="2">
        <f t="shared" si="0"/>
        <v>2785736.9344000001</v>
      </c>
      <c r="H113" s="2">
        <f t="shared" si="1"/>
        <v>0.40000000037252903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3486937</v>
      </c>
      <c r="D120" s="1">
        <f>'PR-RAS'!E124</f>
        <v>3040051.8</v>
      </c>
      <c r="E120" s="1">
        <v>0</v>
      </c>
      <c r="F120" s="1">
        <v>0</v>
      </c>
      <c r="G120" s="2">
        <f t="shared" si="0"/>
        <v>1138477.8313999998</v>
      </c>
      <c r="H120" s="2">
        <f t="shared" si="1"/>
        <v>0.20000000018626451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3413016</v>
      </c>
      <c r="D121" s="1">
        <f>'PR-RAS'!E125</f>
        <v>2977560.9</v>
      </c>
      <c r="E121" s="1">
        <v>0</v>
      </c>
      <c r="F121" s="1">
        <v>0</v>
      </c>
      <c r="G121" s="2">
        <f t="shared" si="0"/>
        <v>1124176.5360000001</v>
      </c>
      <c r="H121" s="2">
        <f t="shared" si="1"/>
        <v>0.10000000009313226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3413016</v>
      </c>
      <c r="D123" s="1">
        <f>'PR-RAS'!E127</f>
        <v>2977560.9</v>
      </c>
      <c r="E123" s="1">
        <v>0</v>
      </c>
      <c r="F123" s="1">
        <v>0</v>
      </c>
      <c r="G123" s="2">
        <f t="shared" si="0"/>
        <v>1142912.8116000001</v>
      </c>
      <c r="H123" s="2">
        <f t="shared" si="1"/>
        <v>0.10000000009313226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73921</v>
      </c>
      <c r="D124" s="1">
        <f>'PR-RAS'!E128</f>
        <v>62490.9</v>
      </c>
      <c r="E124" s="1">
        <v>0</v>
      </c>
      <c r="F124" s="1">
        <v>0</v>
      </c>
      <c r="G124" s="2">
        <f t="shared" si="0"/>
        <v>24465.044399999999</v>
      </c>
      <c r="H124" s="2">
        <f t="shared" si="1"/>
        <v>9.9999999998544808E-2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73921</v>
      </c>
      <c r="D125" s="1">
        <f>'PR-RAS'!E129</f>
        <v>62490.9</v>
      </c>
      <c r="E125" s="1">
        <v>0</v>
      </c>
      <c r="F125" s="1">
        <v>0</v>
      </c>
      <c r="G125" s="2">
        <f t="shared" si="0"/>
        <v>24663.947199999999</v>
      </c>
      <c r="H125" s="2">
        <f t="shared" si="1"/>
        <v>9.9999999998544808E-2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24659593</v>
      </c>
      <c r="D129" s="1">
        <f>'PR-RAS'!E133</f>
        <v>24658547.649999999</v>
      </c>
      <c r="E129" s="1">
        <v>0</v>
      </c>
      <c r="F129" s="1">
        <v>0</v>
      </c>
      <c r="G129" s="2">
        <f t="shared" si="0"/>
        <v>9469016.1023999993</v>
      </c>
      <c r="H129" s="2">
        <f t="shared" si="1"/>
        <v>0.35000000149011612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24659593</v>
      </c>
      <c r="D130" s="1">
        <f>'PR-RAS'!E134</f>
        <v>24658547.649999999</v>
      </c>
      <c r="E130" s="1">
        <v>0</v>
      </c>
      <c r="F130" s="1">
        <v>0</v>
      </c>
      <c r="G130" s="2">
        <f t="shared" si="0"/>
        <v>9542992.7906999998</v>
      </c>
      <c r="H130" s="2">
        <f t="shared" si="1"/>
        <v>0.35000000149011612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24659593</v>
      </c>
      <c r="D131" s="1">
        <f>'PR-RAS'!E135</f>
        <v>24658547.649999999</v>
      </c>
      <c r="E131" s="1">
        <v>0</v>
      </c>
      <c r="F131" s="1">
        <v>0</v>
      </c>
      <c r="G131" s="2">
        <f t="shared" si="0"/>
        <v>9616969.4790000003</v>
      </c>
      <c r="H131" s="2">
        <f t="shared" si="1"/>
        <v>0.35000000149011612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246707</v>
      </c>
      <c r="D135" s="1">
        <f>'PR-RAS'!E139</f>
        <v>247367.96</v>
      </c>
      <c r="E135" s="1">
        <v>0</v>
      </c>
      <c r="F135" s="1">
        <v>0</v>
      </c>
      <c r="G135" s="2">
        <f t="shared" si="0"/>
        <v>99353.351280000003</v>
      </c>
      <c r="H135" s="2">
        <f t="shared" si="1"/>
        <v>4.0000000008149073E-2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246707</v>
      </c>
      <c r="D146" s="1">
        <f>'PR-RAS'!E150</f>
        <v>247367.96</v>
      </c>
      <c r="E146" s="1">
        <v>0</v>
      </c>
      <c r="F146" s="1">
        <v>0</v>
      </c>
      <c r="G146" s="2">
        <f t="shared" si="0"/>
        <v>107509.22339999999</v>
      </c>
      <c r="H146" s="2">
        <f t="shared" si="1"/>
        <v>4.0000000008149073E-2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40308816</v>
      </c>
      <c r="D147" s="1">
        <f>'PR-RAS'!E151</f>
        <v>45329688.900000006</v>
      </c>
      <c r="E147" s="1">
        <v>0</v>
      </c>
      <c r="F147" s="1">
        <v>0</v>
      </c>
      <c r="G147" s="2">
        <f t="shared" si="0"/>
        <v>19121356.294800002</v>
      </c>
      <c r="H147" s="2">
        <f t="shared" si="1"/>
        <v>9.9999994039535522E-2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31301394</v>
      </c>
      <c r="D148" s="1">
        <f>'PR-RAS'!E152</f>
        <v>33727359.32</v>
      </c>
      <c r="E148" s="1">
        <v>0</v>
      </c>
      <c r="F148" s="1">
        <v>0</v>
      </c>
      <c r="G148" s="2">
        <f t="shared" si="0"/>
        <v>14517148.558079999</v>
      </c>
      <c r="H148" s="2">
        <f t="shared" si="1"/>
        <v>0.32000000029802322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25631506</v>
      </c>
      <c r="D149" s="1">
        <f>'PR-RAS'!E153</f>
        <v>27119773.300000001</v>
      </c>
      <c r="E149" s="1">
        <v>0</v>
      </c>
      <c r="F149" s="1">
        <v>0</v>
      </c>
      <c r="G149" s="2">
        <f t="shared" si="0"/>
        <v>11820915.784799999</v>
      </c>
      <c r="H149" s="2">
        <f t="shared" si="1"/>
        <v>0.30000000074505806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25631506</v>
      </c>
      <c r="D150" s="1">
        <f>'PR-RAS'!E154</f>
        <v>27119773.300000001</v>
      </c>
      <c r="E150" s="1">
        <v>0</v>
      </c>
      <c r="F150" s="1">
        <v>0</v>
      </c>
      <c r="G150" s="2">
        <f t="shared" si="0"/>
        <v>11900786.837399999</v>
      </c>
      <c r="H150" s="2">
        <f t="shared" si="1"/>
        <v>0.30000000074505806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1459568</v>
      </c>
      <c r="D154" s="1">
        <f>'PR-RAS'!E158</f>
        <v>2135920.2400000002</v>
      </c>
      <c r="E154" s="1">
        <v>0</v>
      </c>
      <c r="F154" s="1">
        <v>0</v>
      </c>
      <c r="G154" s="2">
        <f t="shared" si="0"/>
        <v>876905.49744000006</v>
      </c>
      <c r="H154" s="2">
        <f t="shared" si="1"/>
        <v>0.24000000022351742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4210320</v>
      </c>
      <c r="D155" s="1">
        <f>'PR-RAS'!E159</f>
        <v>4471665.78</v>
      </c>
      <c r="E155" s="1">
        <v>0</v>
      </c>
      <c r="F155" s="1">
        <v>0</v>
      </c>
      <c r="G155" s="2">
        <f t="shared" si="0"/>
        <v>2025662.34024</v>
      </c>
      <c r="H155" s="2">
        <f t="shared" si="1"/>
        <v>0.21999999973922968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4210320</v>
      </c>
      <c r="D157" s="1">
        <f>'PR-RAS'!E161</f>
        <v>4471665.78</v>
      </c>
      <c r="E157" s="1">
        <v>0</v>
      </c>
      <c r="F157" s="1">
        <v>0</v>
      </c>
      <c r="G157" s="2">
        <f t="shared" si="0"/>
        <v>2051969.6433600001</v>
      </c>
      <c r="H157" s="2">
        <f t="shared" si="1"/>
        <v>0.21999999973922968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8167251</v>
      </c>
      <c r="D159" s="1">
        <f>'PR-RAS'!E163</f>
        <v>9866541.1699999999</v>
      </c>
      <c r="E159" s="1">
        <v>0</v>
      </c>
      <c r="F159" s="1">
        <v>0</v>
      </c>
      <c r="G159" s="2">
        <f t="shared" si="0"/>
        <v>4408252.6677200003</v>
      </c>
      <c r="H159" s="2">
        <f t="shared" si="1"/>
        <v>0.16999999992549419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813324</v>
      </c>
      <c r="D160" s="1">
        <f>'PR-RAS'!E164</f>
        <v>1661118.63</v>
      </c>
      <c r="E160" s="1">
        <v>0</v>
      </c>
      <c r="F160" s="1">
        <v>0</v>
      </c>
      <c r="G160" s="2">
        <f t="shared" si="0"/>
        <v>657554.24034000002</v>
      </c>
      <c r="H160" s="2">
        <f t="shared" si="1"/>
        <v>0.37000000011175871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222955</v>
      </c>
      <c r="D161" s="1">
        <f>'PR-RAS'!E165</f>
        <v>794335.28</v>
      </c>
      <c r="E161" s="1">
        <v>0</v>
      </c>
      <c r="F161" s="1">
        <v>0</v>
      </c>
      <c r="G161" s="2">
        <f t="shared" si="0"/>
        <v>289860.08960000001</v>
      </c>
      <c r="H161" s="2">
        <f t="shared" si="1"/>
        <v>0.28000000002793968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215988</v>
      </c>
      <c r="D162" s="1">
        <f>'PR-RAS'!E166</f>
        <v>351443.91</v>
      </c>
      <c r="E162" s="1">
        <v>0</v>
      </c>
      <c r="F162" s="1">
        <v>0</v>
      </c>
      <c r="G162" s="2">
        <f t="shared" si="0"/>
        <v>147939.00701999999</v>
      </c>
      <c r="H162" s="2">
        <f t="shared" si="1"/>
        <v>9.0000000025611371E-2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374381</v>
      </c>
      <c r="D163" s="1">
        <f>'PR-RAS'!E167</f>
        <v>497276.66</v>
      </c>
      <c r="E163" s="1">
        <v>0</v>
      </c>
      <c r="F163" s="1">
        <v>0</v>
      </c>
      <c r="G163" s="2">
        <f t="shared" si="0"/>
        <v>221767.35983999999</v>
      </c>
      <c r="H163" s="2">
        <f t="shared" si="1"/>
        <v>0.34000000002561137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18062.78</v>
      </c>
      <c r="E164" s="1">
        <v>0</v>
      </c>
      <c r="F164" s="1">
        <v>0</v>
      </c>
      <c r="G164" s="2">
        <f t="shared" si="0"/>
        <v>5888.4662799999996</v>
      </c>
      <c r="H164" s="2">
        <f t="shared" si="1"/>
        <v>0.22000000000116415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787805</v>
      </c>
      <c r="D165" s="1">
        <f>'PR-RAS'!E169</f>
        <v>1264286.0900000001</v>
      </c>
      <c r="E165" s="1">
        <v>0</v>
      </c>
      <c r="F165" s="1">
        <v>0</v>
      </c>
      <c r="G165" s="2">
        <f t="shared" si="0"/>
        <v>543885.85752000008</v>
      </c>
      <c r="H165" s="2">
        <f t="shared" si="1"/>
        <v>9.0000000083819032E-2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291759</v>
      </c>
      <c r="D166" s="1">
        <f>'PR-RAS'!E170</f>
        <v>437564.31</v>
      </c>
      <c r="E166" s="1">
        <v>0</v>
      </c>
      <c r="F166" s="1">
        <v>0</v>
      </c>
      <c r="G166" s="2">
        <f t="shared" si="0"/>
        <v>192536.45730000004</v>
      </c>
      <c r="H166" s="2">
        <f t="shared" si="1"/>
        <v>0.30999999999767169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369402</v>
      </c>
      <c r="D168" s="1">
        <f>'PR-RAS'!E172</f>
        <v>706157.85</v>
      </c>
      <c r="E168" s="1">
        <v>0</v>
      </c>
      <c r="F168" s="1">
        <v>0</v>
      </c>
      <c r="G168" s="2">
        <f t="shared" si="0"/>
        <v>297546.85590000002</v>
      </c>
      <c r="H168" s="2">
        <f t="shared" si="1"/>
        <v>0.15000000002328306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61669</v>
      </c>
      <c r="D169" s="1">
        <f>'PR-RAS'!E173</f>
        <v>54942.83</v>
      </c>
      <c r="E169" s="1">
        <v>0</v>
      </c>
      <c r="F169" s="1">
        <v>0</v>
      </c>
      <c r="G169" s="2">
        <f t="shared" si="0"/>
        <v>28821.182880000004</v>
      </c>
      <c r="H169" s="2">
        <f t="shared" si="1"/>
        <v>0.16999999999825377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57506</v>
      </c>
      <c r="D170" s="1">
        <f>'PR-RAS'!E174</f>
        <v>58100.1</v>
      </c>
      <c r="E170" s="1">
        <v>0</v>
      </c>
      <c r="F170" s="1">
        <v>0</v>
      </c>
      <c r="G170" s="2">
        <f t="shared" si="0"/>
        <v>29356.347800000003</v>
      </c>
      <c r="H170" s="2">
        <f t="shared" si="1"/>
        <v>9.9999999998544808E-2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7469</v>
      </c>
      <c r="D172" s="1">
        <f>'PR-RAS'!E176</f>
        <v>7521</v>
      </c>
      <c r="E172" s="1">
        <v>0</v>
      </c>
      <c r="F172" s="1">
        <v>0</v>
      </c>
      <c r="G172" s="2">
        <f t="shared" si="0"/>
        <v>3849.3810000000003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6054372</v>
      </c>
      <c r="D173" s="1">
        <f>'PR-RAS'!E177</f>
        <v>6103900.8600000003</v>
      </c>
      <c r="E173" s="1">
        <v>0</v>
      </c>
      <c r="F173" s="1">
        <v>0</v>
      </c>
      <c r="G173" s="2">
        <f t="shared" si="0"/>
        <v>3141093.8798399996</v>
      </c>
      <c r="H173" s="2">
        <f t="shared" si="1"/>
        <v>0.13999999966472387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247955</v>
      </c>
      <c r="D174" s="1">
        <f>'PR-RAS'!E178</f>
        <v>297070.52</v>
      </c>
      <c r="E174" s="1">
        <v>0</v>
      </c>
      <c r="F174" s="1">
        <v>0</v>
      </c>
      <c r="G174" s="2">
        <f t="shared" si="0"/>
        <v>145682.61491999999</v>
      </c>
      <c r="H174" s="2">
        <f t="shared" si="1"/>
        <v>0.47999999998137355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116181</v>
      </c>
      <c r="D175" s="1">
        <f>'PR-RAS'!E179</f>
        <v>127578.33</v>
      </c>
      <c r="E175" s="1">
        <v>0</v>
      </c>
      <c r="F175" s="1">
        <v>0</v>
      </c>
      <c r="G175" s="2">
        <f t="shared" si="0"/>
        <v>64612.752840000001</v>
      </c>
      <c r="H175" s="2">
        <f t="shared" si="1"/>
        <v>0.33000000000174623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221127</v>
      </c>
      <c r="D176" s="1">
        <f>'PR-RAS'!E180</f>
        <v>198668.14</v>
      </c>
      <c r="E176" s="1">
        <v>0</v>
      </c>
      <c r="F176" s="1">
        <v>0</v>
      </c>
      <c r="G176" s="2">
        <f t="shared" si="0"/>
        <v>108231.07399999999</v>
      </c>
      <c r="H176" s="2">
        <f t="shared" si="1"/>
        <v>0.14000000001396984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161534</v>
      </c>
      <c r="D177" s="1">
        <f>'PR-RAS'!E181</f>
        <v>157072.60999999999</v>
      </c>
      <c r="E177" s="1">
        <v>0</v>
      </c>
      <c r="F177" s="1">
        <v>0</v>
      </c>
      <c r="G177" s="2">
        <f t="shared" si="0"/>
        <v>83719.542719999983</v>
      </c>
      <c r="H177" s="2">
        <f t="shared" si="1"/>
        <v>0.39000000001396984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1062839</v>
      </c>
      <c r="D178" s="1">
        <f>'PR-RAS'!E182</f>
        <v>1211583.49</v>
      </c>
      <c r="E178" s="1">
        <v>0</v>
      </c>
      <c r="F178" s="1">
        <v>0</v>
      </c>
      <c r="G178" s="2">
        <f t="shared" si="0"/>
        <v>617023.05845999997</v>
      </c>
      <c r="H178" s="2">
        <f t="shared" si="1"/>
        <v>0.48999999999068677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20350</v>
      </c>
      <c r="D179" s="1">
        <f>'PR-RAS'!E183</f>
        <v>71850</v>
      </c>
      <c r="E179" s="1">
        <v>0</v>
      </c>
      <c r="F179" s="1">
        <v>0</v>
      </c>
      <c r="G179" s="2">
        <f t="shared" si="0"/>
        <v>29200.899999999998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3531095</v>
      </c>
      <c r="D180" s="1">
        <f>'PR-RAS'!E184</f>
        <v>3038291.45</v>
      </c>
      <c r="E180" s="1">
        <v>0</v>
      </c>
      <c r="F180" s="1">
        <v>0</v>
      </c>
      <c r="G180" s="2">
        <f t="shared" si="0"/>
        <v>1719774.3441000001</v>
      </c>
      <c r="H180" s="2">
        <f t="shared" si="1"/>
        <v>0.45000000018626451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305057</v>
      </c>
      <c r="D181" s="1">
        <f>'PR-RAS'!E185</f>
        <v>211667.11</v>
      </c>
      <c r="E181" s="1">
        <v>0</v>
      </c>
      <c r="F181" s="1">
        <v>0</v>
      </c>
      <c r="G181" s="2">
        <f t="shared" si="0"/>
        <v>131110.41959999999</v>
      </c>
      <c r="H181" s="2">
        <f t="shared" si="1"/>
        <v>0.10999999998603016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388234</v>
      </c>
      <c r="D182" s="1">
        <f>'PR-RAS'!E186</f>
        <v>790119.21</v>
      </c>
      <c r="E182" s="1">
        <v>0</v>
      </c>
      <c r="F182" s="1">
        <v>0</v>
      </c>
      <c r="G182" s="2">
        <f t="shared" si="0"/>
        <v>356293.50801999995</v>
      </c>
      <c r="H182" s="2">
        <f t="shared" si="1"/>
        <v>0.2099999999627471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39148</v>
      </c>
      <c r="D183" s="1">
        <f>'PR-RAS'!E187</f>
        <v>176574.12</v>
      </c>
      <c r="E183" s="1">
        <v>0</v>
      </c>
      <c r="F183" s="1">
        <v>0</v>
      </c>
      <c r="G183" s="2">
        <f t="shared" si="0"/>
        <v>71397.915679999991</v>
      </c>
      <c r="H183" s="2">
        <f t="shared" si="1"/>
        <v>0.11999999999534339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472602</v>
      </c>
      <c r="D184" s="1">
        <f>'PR-RAS'!E188</f>
        <v>660661.47</v>
      </c>
      <c r="E184" s="1">
        <v>0</v>
      </c>
      <c r="F184" s="1">
        <v>0</v>
      </c>
      <c r="G184" s="2">
        <f t="shared" si="0"/>
        <v>328288.26402</v>
      </c>
      <c r="H184" s="2">
        <f t="shared" si="1"/>
        <v>0.46999999997206032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55889</v>
      </c>
      <c r="D186" s="1">
        <f>'PR-RAS'!E190</f>
        <v>48433.07</v>
      </c>
      <c r="E186" s="1">
        <v>0</v>
      </c>
      <c r="F186" s="1">
        <v>0</v>
      </c>
      <c r="G186" s="2">
        <f t="shared" si="0"/>
        <v>28259.700900000003</v>
      </c>
      <c r="H186" s="2">
        <f t="shared" si="1"/>
        <v>6.9999999999708962E-2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186762</v>
      </c>
      <c r="D187" s="1">
        <f>'PR-RAS'!E191</f>
        <v>328813.34999999998</v>
      </c>
      <c r="E187" s="1">
        <v>0</v>
      </c>
      <c r="F187" s="1">
        <v>0</v>
      </c>
      <c r="G187" s="2">
        <f t="shared" si="0"/>
        <v>157056.29819999999</v>
      </c>
      <c r="H187" s="2">
        <f t="shared" si="1"/>
        <v>0.34999999997671694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127705</v>
      </c>
      <c r="D188" s="1">
        <f>'PR-RAS'!E192</f>
        <v>133732.82</v>
      </c>
      <c r="E188" s="1">
        <v>0</v>
      </c>
      <c r="F188" s="1">
        <v>0</v>
      </c>
      <c r="G188" s="2">
        <f t="shared" si="0"/>
        <v>73896.909679999997</v>
      </c>
      <c r="H188" s="2">
        <f t="shared" si="1"/>
        <v>0.17999999999301508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36813</v>
      </c>
      <c r="D189" s="1">
        <f>'PR-RAS'!E193</f>
        <v>44363.4</v>
      </c>
      <c r="E189" s="1">
        <v>0</v>
      </c>
      <c r="F189" s="1">
        <v>0</v>
      </c>
      <c r="G189" s="2">
        <f t="shared" si="0"/>
        <v>23601.482400000001</v>
      </c>
      <c r="H189" s="2">
        <f t="shared" si="1"/>
        <v>0.40000000000145519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3750</v>
      </c>
      <c r="E190" s="1">
        <v>0</v>
      </c>
      <c r="F190" s="1">
        <v>0</v>
      </c>
      <c r="G190" s="2">
        <f t="shared" si="0"/>
        <v>1417.5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65433</v>
      </c>
      <c r="D191" s="1">
        <f>'PR-RAS'!E195</f>
        <v>101568.83</v>
      </c>
      <c r="E191" s="1">
        <v>0</v>
      </c>
      <c r="F191" s="1">
        <v>0</v>
      </c>
      <c r="G191" s="2">
        <f t="shared" si="0"/>
        <v>51028.425400000007</v>
      </c>
      <c r="H191" s="2">
        <f t="shared" si="1"/>
        <v>0.16999999999825377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28646</v>
      </c>
      <c r="D192" s="1">
        <f>'PR-RAS'!E196</f>
        <v>53238.42</v>
      </c>
      <c r="E192" s="1">
        <v>0</v>
      </c>
      <c r="F192" s="1">
        <v>0</v>
      </c>
      <c r="G192" s="2">
        <f t="shared" si="0"/>
        <v>25808.462439999999</v>
      </c>
      <c r="H192" s="2">
        <f t="shared" si="1"/>
        <v>0.41999999999825377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28646</v>
      </c>
      <c r="D206" s="1">
        <f>'PR-RAS'!E210</f>
        <v>53238.42</v>
      </c>
      <c r="E206" s="1">
        <v>0</v>
      </c>
      <c r="F206" s="1">
        <v>0</v>
      </c>
      <c r="G206" s="2">
        <f t="shared" si="0"/>
        <v>27700.182199999999</v>
      </c>
      <c r="H206" s="2">
        <f t="shared" si="1"/>
        <v>0.41999999999825377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18457</v>
      </c>
      <c r="D207" s="1">
        <f>'PR-RAS'!E211</f>
        <v>23140.799999999999</v>
      </c>
      <c r="E207" s="1">
        <v>0</v>
      </c>
      <c r="F207" s="1">
        <v>0</v>
      </c>
      <c r="G207" s="2">
        <f t="shared" si="0"/>
        <v>13336.151599999999</v>
      </c>
      <c r="H207" s="2">
        <f t="shared" si="1"/>
        <v>0.2000000000007276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10166</v>
      </c>
      <c r="D208" s="1">
        <f>'PR-RAS'!E212</f>
        <v>25739.98</v>
      </c>
      <c r="E208" s="1">
        <v>0</v>
      </c>
      <c r="F208" s="1">
        <v>0</v>
      </c>
      <c r="G208" s="2">
        <f t="shared" si="0"/>
        <v>12760.71372</v>
      </c>
      <c r="H208" s="2">
        <f t="shared" si="1"/>
        <v>2.0000000000436557E-2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23</v>
      </c>
      <c r="D209" s="1">
        <f>'PR-RAS'!E213</f>
        <v>4357.6400000000003</v>
      </c>
      <c r="E209" s="1">
        <v>0</v>
      </c>
      <c r="F209" s="1">
        <v>0</v>
      </c>
      <c r="G209" s="2">
        <f t="shared" si="0"/>
        <v>1817.56224</v>
      </c>
      <c r="H209" s="2">
        <f t="shared" si="1"/>
        <v>0.35999999999967258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58890</v>
      </c>
      <c r="D211" s="1">
        <f>'PR-RAS'!E215</f>
        <v>350869.98</v>
      </c>
      <c r="E211" s="1">
        <v>0</v>
      </c>
      <c r="F211" s="1">
        <v>0</v>
      </c>
      <c r="G211" s="2">
        <f t="shared" si="0"/>
        <v>159732.2916</v>
      </c>
      <c r="H211" s="2">
        <f t="shared" si="1"/>
        <v>2.0000000018626451E-2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58890</v>
      </c>
      <c r="D215" s="1">
        <f>'PR-RAS'!E219</f>
        <v>0</v>
      </c>
      <c r="E215" s="1">
        <v>0</v>
      </c>
      <c r="F215" s="1">
        <v>0</v>
      </c>
      <c r="G215" s="2">
        <f t="shared" si="0"/>
        <v>12602.46</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58890</v>
      </c>
      <c r="D217" s="1">
        <f>'PR-RAS'!E221</f>
        <v>0</v>
      </c>
      <c r="E217" s="1">
        <v>0</v>
      </c>
      <c r="F217" s="1">
        <v>0</v>
      </c>
      <c r="G217" s="2">
        <f t="shared" si="0"/>
        <v>12720.24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350869.98</v>
      </c>
      <c r="E219" s="1">
        <v>0</v>
      </c>
      <c r="F219" s="1">
        <v>0</v>
      </c>
      <c r="G219" s="2">
        <f t="shared" si="0"/>
        <v>152979.31127999999</v>
      </c>
      <c r="H219" s="2">
        <f t="shared" si="1"/>
        <v>2.0000000018626451E-2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597118</v>
      </c>
      <c r="D220" s="1">
        <f>'PR-RAS'!E224</f>
        <v>1250842.31</v>
      </c>
      <c r="E220" s="1">
        <v>0</v>
      </c>
      <c r="F220" s="1">
        <v>0</v>
      </c>
      <c r="G220" s="2">
        <f t="shared" si="0"/>
        <v>678637.77378000005</v>
      </c>
      <c r="H220" s="2">
        <f t="shared" si="1"/>
        <v>0.31000000005587935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261615</v>
      </c>
      <c r="D221" s="1">
        <f>'PR-RAS'!E225</f>
        <v>932209.24</v>
      </c>
      <c r="E221" s="1">
        <v>0</v>
      </c>
      <c r="F221" s="1">
        <v>0</v>
      </c>
      <c r="G221" s="2">
        <f t="shared" si="0"/>
        <v>467727.36560000002</v>
      </c>
      <c r="H221" s="2">
        <f t="shared" si="1"/>
        <v>0.23999999999068677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261615</v>
      </c>
      <c r="D222" s="1">
        <f>'PR-RAS'!E226</f>
        <v>932209.24</v>
      </c>
      <c r="E222" s="1">
        <v>0</v>
      </c>
      <c r="F222" s="1">
        <v>0</v>
      </c>
      <c r="G222" s="2">
        <f t="shared" si="0"/>
        <v>469853.39908</v>
      </c>
      <c r="H222" s="2">
        <f t="shared" si="1"/>
        <v>0.23999999999068677</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335503</v>
      </c>
      <c r="D243" s="1">
        <f>'PR-RAS'!E247</f>
        <v>318633.07</v>
      </c>
      <c r="E243" s="1">
        <v>0</v>
      </c>
      <c r="F243" s="1">
        <v>0</v>
      </c>
      <c r="G243" s="2">
        <f t="shared" si="0"/>
        <v>235410.13188</v>
      </c>
      <c r="H243" s="2">
        <f t="shared" si="1"/>
        <v>7.0000000006984919E-2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335503</v>
      </c>
      <c r="D244" s="1">
        <f>'PR-RAS'!E248</f>
        <v>318633.07</v>
      </c>
      <c r="E244" s="1">
        <v>0</v>
      </c>
      <c r="F244" s="1">
        <v>0</v>
      </c>
      <c r="G244" s="2">
        <f t="shared" si="0"/>
        <v>236382.90101999999</v>
      </c>
      <c r="H244" s="2">
        <f t="shared" si="1"/>
        <v>7.0000000006984919E-2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28579</v>
      </c>
      <c r="D248" s="1">
        <f>'PR-RAS'!E252</f>
        <v>24425.75</v>
      </c>
      <c r="E248" s="1">
        <v>0</v>
      </c>
      <c r="F248" s="1">
        <v>0</v>
      </c>
      <c r="G248" s="2">
        <f t="shared" si="0"/>
        <v>19125.333500000001</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28579</v>
      </c>
      <c r="D255" s="1">
        <f>'PR-RAS'!E259</f>
        <v>24425.75</v>
      </c>
      <c r="E255" s="1">
        <v>0</v>
      </c>
      <c r="F255" s="1">
        <v>0</v>
      </c>
      <c r="G255" s="2">
        <f t="shared" si="0"/>
        <v>19667.347000000002</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1205</v>
      </c>
      <c r="D256" s="1">
        <f>'PR-RAS'!E260</f>
        <v>1672.3</v>
      </c>
      <c r="E256" s="1">
        <v>0</v>
      </c>
      <c r="F256" s="1">
        <v>0</v>
      </c>
      <c r="G256" s="2">
        <f t="shared" si="0"/>
        <v>1160.1480000000001</v>
      </c>
      <c r="H256" s="2">
        <f t="shared" si="1"/>
        <v>0.29999999999995453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27374</v>
      </c>
      <c r="D257" s="1">
        <f>'PR-RAS'!E261</f>
        <v>22753.45</v>
      </c>
      <c r="E257" s="1">
        <v>0</v>
      </c>
      <c r="F257" s="1">
        <v>0</v>
      </c>
      <c r="G257" s="2">
        <f t="shared" si="0"/>
        <v>18657.510399999999</v>
      </c>
      <c r="H257" s="2">
        <f t="shared" si="1"/>
        <v>0.4500000000007276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126938</v>
      </c>
      <c r="D259" s="1">
        <f>'PR-RAS'!E263</f>
        <v>56411.950000000004</v>
      </c>
      <c r="E259" s="1">
        <v>0</v>
      </c>
      <c r="F259" s="1">
        <v>0</v>
      </c>
      <c r="G259" s="2">
        <f t="shared" si="0"/>
        <v>61858.570200000009</v>
      </c>
      <c r="H259" s="2">
        <f t="shared" si="1"/>
        <v>4.9999999995634425E-2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126938</v>
      </c>
      <c r="D260" s="1">
        <f>'PR-RAS'!E264</f>
        <v>56411.950000000004</v>
      </c>
      <c r="E260" s="1">
        <v>0</v>
      </c>
      <c r="F260" s="1">
        <v>0</v>
      </c>
      <c r="G260" s="2">
        <f t="shared" si="0"/>
        <v>62098.332100000007</v>
      </c>
      <c r="H260" s="2">
        <f t="shared" si="1"/>
        <v>4.9999999995634425E-2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30571</v>
      </c>
      <c r="D261" s="1">
        <f>'PR-RAS'!E265</f>
        <v>53413.37</v>
      </c>
      <c r="E261" s="1">
        <v>0</v>
      </c>
      <c r="F261" s="1">
        <v>0</v>
      </c>
      <c r="G261" s="2">
        <f t="shared" si="0"/>
        <v>35723.412400000001</v>
      </c>
      <c r="H261" s="2">
        <f t="shared" si="1"/>
        <v>0.37000000000261934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2998.58</v>
      </c>
      <c r="E262" s="1">
        <v>0</v>
      </c>
      <c r="F262" s="1">
        <v>0</v>
      </c>
      <c r="G262" s="2">
        <f t="shared" si="0"/>
        <v>1565.2587599999999</v>
      </c>
      <c r="H262" s="2">
        <f t="shared" si="1"/>
        <v>0.42000000000007276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96367</v>
      </c>
      <c r="D263" s="1">
        <f>'PR-RAS'!E267</f>
        <v>0</v>
      </c>
      <c r="E263" s="1">
        <v>0</v>
      </c>
      <c r="F263" s="1">
        <v>0</v>
      </c>
      <c r="G263" s="2">
        <f t="shared" si="0"/>
        <v>25248.154000000002</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40308816</v>
      </c>
      <c r="D285" s="1">
        <f>'PR-RAS'!E289</f>
        <v>45329688.900000006</v>
      </c>
      <c r="E285" s="1">
        <v>0</v>
      </c>
      <c r="F285" s="1">
        <v>0</v>
      </c>
      <c r="G285" s="2">
        <f t="shared" si="8"/>
        <v>37194967.0392</v>
      </c>
      <c r="H285" s="2">
        <f t="shared" si="9"/>
        <v>9.9999994039535522E-2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1295955</v>
      </c>
      <c r="D286" s="1">
        <f>'PR-RAS'!E290</f>
        <v>0</v>
      </c>
      <c r="E286" s="1">
        <v>0</v>
      </c>
      <c r="F286" s="1">
        <v>0</v>
      </c>
      <c r="G286" s="2">
        <f t="shared" si="8"/>
        <v>369347.17499999999</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5803257.6100000069</v>
      </c>
      <c r="E287" s="1">
        <v>0</v>
      </c>
      <c r="F287" s="1">
        <v>0</v>
      </c>
      <c r="G287" s="2">
        <f t="shared" si="8"/>
        <v>3319463.3529200037</v>
      </c>
      <c r="H287" s="2">
        <f t="shared" si="9"/>
        <v>0.38999999314546585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8479770</v>
      </c>
      <c r="D288" s="1">
        <f>'PR-RAS'!E292</f>
        <v>9032982.0600000005</v>
      </c>
      <c r="E288" s="1">
        <v>0</v>
      </c>
      <c r="F288" s="1">
        <v>0</v>
      </c>
      <c r="G288" s="2">
        <f t="shared" si="8"/>
        <v>7618625.6924399994</v>
      </c>
      <c r="H288" s="2">
        <f t="shared" si="9"/>
        <v>6.0000000521540642E-2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2155075</v>
      </c>
      <c r="D290" s="1">
        <f>'PR-RAS'!E294</f>
        <v>1547410.89</v>
      </c>
      <c r="E290" s="1">
        <v>0</v>
      </c>
      <c r="F290" s="1">
        <v>0</v>
      </c>
      <c r="G290" s="2">
        <f t="shared" si="8"/>
        <v>1517220.1694199997</v>
      </c>
      <c r="H290" s="2">
        <f t="shared" si="9"/>
        <v>0.11000000010244548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2155075</v>
      </c>
      <c r="D291" s="1">
        <f>'PR-RAS'!E295</f>
        <v>1547410.89</v>
      </c>
      <c r="E291" s="1">
        <v>0</v>
      </c>
      <c r="F291" s="1">
        <v>0</v>
      </c>
      <c r="G291" s="2">
        <f t="shared" si="8"/>
        <v>1522470.0661999998</v>
      </c>
      <c r="H291" s="2">
        <f t="shared" si="9"/>
        <v>0.11000000010244548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v>
      </c>
      <c r="D293" s="1">
        <f>'PR-RAS'!E298</f>
        <v>3</v>
      </c>
      <c r="E293" s="1">
        <v>0</v>
      </c>
      <c r="F293" s="1">
        <v>0</v>
      </c>
      <c r="G293" s="2">
        <f t="shared" si="8"/>
        <v>4.9639999999999995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v>
      </c>
      <c r="D306" s="1">
        <f>'PR-RAS'!E311</f>
        <v>3</v>
      </c>
      <c r="E306" s="1">
        <v>0</v>
      </c>
      <c r="F306" s="1">
        <v>0</v>
      </c>
      <c r="G306" s="2">
        <f t="shared" si="8"/>
        <v>5.1849999999999996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11</v>
      </c>
      <c r="D312" s="1">
        <f>'PR-RAS'!E317</f>
        <v>3</v>
      </c>
      <c r="E312" s="1">
        <v>0</v>
      </c>
      <c r="F312" s="1">
        <v>0</v>
      </c>
      <c r="G312" s="2">
        <f t="shared" si="8"/>
        <v>5.2869999999999999</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11</v>
      </c>
      <c r="D313" s="1">
        <f>'PR-RAS'!E318</f>
        <v>3</v>
      </c>
      <c r="E313" s="1">
        <v>0</v>
      </c>
      <c r="F313" s="1">
        <v>0</v>
      </c>
      <c r="G313" s="2">
        <f t="shared" si="8"/>
        <v>5.3040000000000003</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777554</v>
      </c>
      <c r="D345" s="1">
        <f>'PR-RAS'!E350</f>
        <v>603313.89</v>
      </c>
      <c r="E345" s="1">
        <v>0</v>
      </c>
      <c r="F345" s="1">
        <v>0</v>
      </c>
      <c r="G345" s="2">
        <f t="shared" si="8"/>
        <v>682558.53232</v>
      </c>
      <c r="H345" s="2">
        <f t="shared" si="9"/>
        <v>0.10999999998603016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777554</v>
      </c>
      <c r="D358" s="1">
        <f>'PR-RAS'!E363</f>
        <v>603313.89</v>
      </c>
      <c r="E358" s="1">
        <v>0</v>
      </c>
      <c r="F358" s="1">
        <v>0</v>
      </c>
      <c r="G358" s="2">
        <f t="shared" si="8"/>
        <v>708352.89546000003</v>
      </c>
      <c r="H358" s="2">
        <f t="shared" si="9"/>
        <v>0.10999999998603016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678133</v>
      </c>
      <c r="D364" s="1">
        <f>'PR-RAS'!E369</f>
        <v>516602.25</v>
      </c>
      <c r="E364" s="1">
        <v>0</v>
      </c>
      <c r="F364" s="1">
        <v>0</v>
      </c>
      <c r="G364" s="2">
        <f t="shared" si="8"/>
        <v>621215.51249999995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652111</v>
      </c>
      <c r="D365" s="1">
        <f>'PR-RAS'!E370</f>
        <v>375391.42</v>
      </c>
      <c r="E365" s="1">
        <v>0</v>
      </c>
      <c r="F365" s="1">
        <v>0</v>
      </c>
      <c r="G365" s="2">
        <f t="shared" si="8"/>
        <v>510653.35775999993</v>
      </c>
      <c r="H365" s="2">
        <f t="shared" si="9"/>
        <v>0.41999999998370185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26022</v>
      </c>
      <c r="D366" s="1">
        <f>'PR-RAS'!E371</f>
        <v>137275.82999999999</v>
      </c>
      <c r="E366" s="1">
        <v>0</v>
      </c>
      <c r="F366" s="1">
        <v>0</v>
      </c>
      <c r="G366" s="2">
        <f t="shared" si="8"/>
        <v>109709.38589999999</v>
      </c>
      <c r="H366" s="2">
        <f t="shared" si="9"/>
        <v>0.17000000001280569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3935</v>
      </c>
      <c r="E367" s="1">
        <v>0</v>
      </c>
      <c r="F367" s="1">
        <v>0</v>
      </c>
      <c r="G367" s="2">
        <f t="shared" si="8"/>
        <v>2880.42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99421</v>
      </c>
      <c r="D378" s="1">
        <f>'PR-RAS'!E383</f>
        <v>86711.64</v>
      </c>
      <c r="E378" s="1">
        <v>0</v>
      </c>
      <c r="F378" s="1">
        <v>0</v>
      </c>
      <c r="G378" s="2">
        <f t="shared" si="8"/>
        <v>102862.29356000001</v>
      </c>
      <c r="H378" s="2">
        <f t="shared" si="9"/>
        <v>0.36000000000058208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99421</v>
      </c>
      <c r="D379" s="1">
        <f>'PR-RAS'!E384</f>
        <v>86711.64</v>
      </c>
      <c r="E379" s="1">
        <v>0</v>
      </c>
      <c r="F379" s="1">
        <v>0</v>
      </c>
      <c r="G379" s="2">
        <f t="shared" si="8"/>
        <v>103135.13784000001</v>
      </c>
      <c r="H379" s="2">
        <f t="shared" si="9"/>
        <v>0.36000000000058208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777543</v>
      </c>
      <c r="D403" s="1">
        <f>'PR-RAS'!E408</f>
        <v>603310.89</v>
      </c>
      <c r="E403" s="1">
        <v>0</v>
      </c>
      <c r="F403" s="1">
        <v>0</v>
      </c>
      <c r="G403" s="2">
        <f t="shared" si="8"/>
        <v>797634.24156000011</v>
      </c>
      <c r="H403" s="2">
        <f t="shared" si="9"/>
        <v>0.10999999998603016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41604782</v>
      </c>
      <c r="D407" s="1">
        <f>'PR-RAS'!E412</f>
        <v>39526434.289999999</v>
      </c>
      <c r="E407" s="1">
        <v>0</v>
      </c>
      <c r="F407" s="1">
        <v>0</v>
      </c>
      <c r="G407" s="2">
        <f t="shared" si="8"/>
        <v>48987006.135480002</v>
      </c>
      <c r="H407" s="2">
        <f t="shared" si="9"/>
        <v>0.28999999910593033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41086370</v>
      </c>
      <c r="D408" s="1">
        <f>'PR-RAS'!E413</f>
        <v>45933002.790000007</v>
      </c>
      <c r="E408" s="1">
        <v>0</v>
      </c>
      <c r="F408" s="1">
        <v>0</v>
      </c>
      <c r="G408" s="2">
        <f t="shared" si="8"/>
        <v>54111616.861060001</v>
      </c>
      <c r="H408" s="2">
        <f t="shared" si="9"/>
        <v>0.20999999344348907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518412</v>
      </c>
      <c r="D409" s="1">
        <f>'PR-RAS'!E414</f>
        <v>0</v>
      </c>
      <c r="E409" s="1">
        <v>0</v>
      </c>
      <c r="F409" s="1">
        <v>0</v>
      </c>
      <c r="G409" s="2">
        <f t="shared" si="8"/>
        <v>211512.09599999999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6406568.5000000075</v>
      </c>
      <c r="E410" s="1">
        <v>0</v>
      </c>
      <c r="F410" s="1">
        <v>0</v>
      </c>
      <c r="G410" s="2">
        <f t="shared" si="8"/>
        <v>5240573.0330000054</v>
      </c>
      <c r="H410" s="2">
        <f t="shared" si="9"/>
        <v>0.4999999925494194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8479770</v>
      </c>
      <c r="D411" s="1">
        <f>'PR-RAS'!E416</f>
        <v>9032982.0600000005</v>
      </c>
      <c r="E411" s="1">
        <v>0</v>
      </c>
      <c r="F411" s="1">
        <v>0</v>
      </c>
      <c r="G411" s="2">
        <f t="shared" si="8"/>
        <v>10883750.9892</v>
      </c>
      <c r="H411" s="2">
        <f t="shared" si="9"/>
        <v>6.0000000521540642E-2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2155075</v>
      </c>
      <c r="D413" s="1">
        <f>'PR-RAS'!E418</f>
        <v>1547410.89</v>
      </c>
      <c r="E413" s="1">
        <v>0</v>
      </c>
      <c r="F413" s="1">
        <v>0</v>
      </c>
      <c r="G413" s="2">
        <f t="shared" si="8"/>
        <v>2162957.4733599997</v>
      </c>
      <c r="H413" s="2">
        <f t="shared" si="9"/>
        <v>0.11000000010244548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34800</v>
      </c>
      <c r="D414" s="1">
        <f>'PR-RAS'!E420</f>
        <v>20000</v>
      </c>
      <c r="E414" s="1">
        <v>0</v>
      </c>
      <c r="F414" s="1">
        <v>0</v>
      </c>
      <c r="G414" s="2">
        <f t="shared" si="8"/>
        <v>30892.399999999998</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34800</v>
      </c>
      <c r="D415" s="1">
        <f>'PR-RAS'!E421</f>
        <v>20000</v>
      </c>
      <c r="E415" s="1">
        <v>0</v>
      </c>
      <c r="F415" s="1">
        <v>0</v>
      </c>
      <c r="G415" s="2">
        <f t="shared" si="8"/>
        <v>30967.199999999997</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34800</v>
      </c>
      <c r="D449" s="1">
        <f>'PR-RAS'!E455</f>
        <v>20000</v>
      </c>
      <c r="E449" s="1">
        <v>0</v>
      </c>
      <c r="F449" s="1">
        <v>0</v>
      </c>
      <c r="G449" s="2">
        <f t="shared" si="8"/>
        <v>33510.400000000001</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34800</v>
      </c>
      <c r="D452" s="1">
        <f>'PR-RAS'!E458</f>
        <v>20000</v>
      </c>
      <c r="E452" s="1">
        <v>0</v>
      </c>
      <c r="F452" s="1">
        <v>0</v>
      </c>
      <c r="G452" s="2">
        <f t="shared" si="8"/>
        <v>33734.800000000003</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34800</v>
      </c>
      <c r="D629" s="1">
        <f>'PR-RAS'!E635</f>
        <v>20000</v>
      </c>
      <c r="E629" s="1">
        <v>0</v>
      </c>
      <c r="F629" s="1">
        <v>0</v>
      </c>
      <c r="G629" s="2">
        <f t="shared" si="10"/>
        <v>46974.400000000001</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41639582</v>
      </c>
      <c r="D633" s="1">
        <f>'PR-RAS'!E639</f>
        <v>39546434.289999999</v>
      </c>
      <c r="E633" s="1">
        <v>0</v>
      </c>
      <c r="F633" s="1">
        <v>0</v>
      </c>
      <c r="G633" s="2">
        <f t="shared" si="10"/>
        <v>76302908.766560003</v>
      </c>
      <c r="H633" s="2">
        <f t="shared" si="11"/>
        <v>0.28999999910593033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41086370</v>
      </c>
      <c r="D634" s="1">
        <f>'PR-RAS'!E640</f>
        <v>45933002.790000007</v>
      </c>
      <c r="E634" s="1">
        <v>0</v>
      </c>
      <c r="F634" s="1">
        <v>0</v>
      </c>
      <c r="G634" s="2">
        <f t="shared" si="10"/>
        <v>84158853.74214001</v>
      </c>
      <c r="H634" s="2">
        <f t="shared" si="11"/>
        <v>0.20999999344348907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553212</v>
      </c>
      <c r="D635" s="1">
        <f>'PR-RAS'!E641</f>
        <v>0</v>
      </c>
      <c r="E635" s="1">
        <v>0</v>
      </c>
      <c r="F635" s="1">
        <v>0</v>
      </c>
      <c r="G635" s="2">
        <f t="shared" si="10"/>
        <v>350736.408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6386568.5000000075</v>
      </c>
      <c r="E636" s="1">
        <v>0</v>
      </c>
      <c r="F636" s="1">
        <v>0</v>
      </c>
      <c r="G636" s="2">
        <f t="shared" si="10"/>
        <v>8110941.9950000094</v>
      </c>
      <c r="H636" s="2">
        <f t="shared" si="11"/>
        <v>0.4999999925494194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8479770</v>
      </c>
      <c r="D637" s="1">
        <f>'PR-RAS'!E643</f>
        <v>9032982.0600000005</v>
      </c>
      <c r="E637" s="1">
        <v>0</v>
      </c>
      <c r="F637" s="1">
        <v>0</v>
      </c>
      <c r="G637" s="2">
        <f t="shared" si="10"/>
        <v>16883086.900320001</v>
      </c>
      <c r="H637" s="2">
        <f t="shared" si="11"/>
        <v>6.0000000521540642E-2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9032982</v>
      </c>
      <c r="D639" s="1">
        <f>'PR-RAS'!E645</f>
        <v>2646413.5599999931</v>
      </c>
      <c r="E639" s="1">
        <v>0</v>
      </c>
      <c r="F639" s="1">
        <v>0</v>
      </c>
      <c r="G639" s="2">
        <f t="shared" si="10"/>
        <v>9139866.2185599916</v>
      </c>
      <c r="H639" s="2">
        <f t="shared" si="11"/>
        <v>0.44000000692903996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2481262</v>
      </c>
      <c r="D641" s="1">
        <f>'PR-RAS'!E647</f>
        <v>3045772.4</v>
      </c>
      <c r="E641" s="1">
        <v>0</v>
      </c>
      <c r="F641" s="1">
        <v>0</v>
      </c>
      <c r="G641" s="2">
        <f t="shared" si="10"/>
        <v>5486596.3520000009</v>
      </c>
      <c r="H641" s="2">
        <f t="shared" si="11"/>
        <v>0.39999999990686774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16768993</v>
      </c>
      <c r="D642" s="1">
        <f>'PR-RAS'!E649</f>
        <v>18184356.100000001</v>
      </c>
      <c r="E642" s="1">
        <v>0</v>
      </c>
      <c r="F642" s="1">
        <v>0</v>
      </c>
      <c r="G642" s="2">
        <f t="shared" si="10"/>
        <v>34061269.033200003</v>
      </c>
      <c r="H642" s="2">
        <f t="shared" si="11"/>
        <v>0.10000000149011612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35900623</v>
      </c>
      <c r="D643" s="1">
        <f>'PR-RAS'!E650</f>
        <v>37452772.82</v>
      </c>
      <c r="E643" s="1">
        <v>0</v>
      </c>
      <c r="F643" s="1">
        <v>0</v>
      </c>
      <c r="G643" s="2">
        <f t="shared" si="10"/>
        <v>71137560.266880006</v>
      </c>
      <c r="H643" s="2">
        <f t="shared" si="11"/>
        <v>0.17999999970197678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34485260</v>
      </c>
      <c r="D644" s="1">
        <f>'PR-RAS'!E651</f>
        <v>43545699.740000002</v>
      </c>
      <c r="E644" s="1">
        <v>0</v>
      </c>
      <c r="F644" s="1">
        <v>0</v>
      </c>
      <c r="G644" s="2">
        <f t="shared" si="10"/>
        <v>78173792.045640007</v>
      </c>
      <c r="H644" s="2">
        <f t="shared" si="11"/>
        <v>0.25999999791383743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18184356</v>
      </c>
      <c r="D645" s="1">
        <f>'PR-RAS'!E652</f>
        <v>12091429.18</v>
      </c>
      <c r="E645" s="1">
        <v>0</v>
      </c>
      <c r="F645" s="1">
        <v>0</v>
      </c>
      <c r="G645" s="2">
        <f t="shared" si="10"/>
        <v>27284486.047839999</v>
      </c>
      <c r="H645" s="2">
        <f t="shared" si="11"/>
        <v>0.17999999970197678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108</v>
      </c>
      <c r="D647" s="1">
        <f>'PR-RAS'!E654</f>
        <v>110</v>
      </c>
      <c r="E647" s="1">
        <v>0</v>
      </c>
      <c r="F647" s="1">
        <v>0</v>
      </c>
      <c r="G647" s="2">
        <f t="shared" si="10"/>
        <v>211.88800000000001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90</v>
      </c>
      <c r="D649" s="1">
        <f>'PR-RAS'!E656</f>
        <v>90</v>
      </c>
      <c r="E649" s="1">
        <v>0</v>
      </c>
      <c r="F649" s="1">
        <v>0</v>
      </c>
      <c r="G649" s="2">
        <f t="shared" si="10"/>
        <v>174.96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2111</v>
      </c>
      <c r="D669" s="1">
        <f>'PR-RAS'!E676</f>
        <v>0</v>
      </c>
      <c r="E669" s="1">
        <v>0</v>
      </c>
      <c r="F669" s="1">
        <v>0</v>
      </c>
      <c r="G669" s="2">
        <f t="shared" si="10"/>
        <v>1410.1480000000001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7339628</v>
      </c>
      <c r="D703" s="1">
        <f>'PR-RAS'!E710</f>
        <v>8612548.5999999996</v>
      </c>
      <c r="E703" s="1">
        <v>0</v>
      </c>
      <c r="F703" s="1">
        <v>0</v>
      </c>
      <c r="G703" s="2">
        <f t="shared" si="10"/>
        <v>17244437.090399999</v>
      </c>
      <c r="H703" s="2">
        <f t="shared" si="11"/>
        <v>0.40000000037252903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46910</v>
      </c>
      <c r="D709" s="1">
        <f>'PR-RAS'!E716</f>
        <v>31156.57</v>
      </c>
      <c r="E709" s="1">
        <v>0</v>
      </c>
      <c r="F709" s="1">
        <v>0</v>
      </c>
      <c r="G709" s="2">
        <f t="shared" si="10"/>
        <v>77329.98311999999</v>
      </c>
      <c r="H709" s="2">
        <f t="shared" si="11"/>
        <v>0.43000000000029104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24612.42</v>
      </c>
      <c r="E710" s="1">
        <v>0</v>
      </c>
      <c r="F710" s="1">
        <v>0</v>
      </c>
      <c r="G710" s="2">
        <f t="shared" si="10"/>
        <v>34900.411559999993</v>
      </c>
      <c r="H710" s="2">
        <f t="shared" si="11"/>
        <v>0.41999999999825377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215988</v>
      </c>
      <c r="D711" s="1">
        <f>'PR-RAS'!E718</f>
        <v>351443.91</v>
      </c>
      <c r="E711" s="1">
        <v>0</v>
      </c>
      <c r="F711" s="1">
        <v>0</v>
      </c>
      <c r="G711" s="2">
        <f t="shared" si="10"/>
        <v>652401.83219999995</v>
      </c>
      <c r="H711" s="2">
        <f t="shared" si="11"/>
        <v>9.0000000025611371E-2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80464</v>
      </c>
      <c r="D712" s="1">
        <f>'PR-RAS'!E719</f>
        <v>80302.44</v>
      </c>
      <c r="E712" s="1">
        <v>0</v>
      </c>
      <c r="F712" s="1">
        <v>0</v>
      </c>
      <c r="G712" s="2">
        <f t="shared" si="10"/>
        <v>171399.97368</v>
      </c>
      <c r="H712" s="2">
        <f t="shared" si="11"/>
        <v>0.44000000000232831</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12950</v>
      </c>
      <c r="D713" s="1">
        <f>'PR-RAS'!E720</f>
        <v>69100</v>
      </c>
      <c r="E713" s="1">
        <v>0</v>
      </c>
      <c r="F713" s="1">
        <v>0</v>
      </c>
      <c r="G713" s="2">
        <f t="shared" si="10"/>
        <v>107618.79999999999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1585126</v>
      </c>
      <c r="D714" s="1">
        <f>'PR-RAS'!E721</f>
        <v>1467970.28</v>
      </c>
      <c r="E714" s="1">
        <v>0</v>
      </c>
      <c r="F714" s="1">
        <v>0</v>
      </c>
      <c r="G714" s="2">
        <f t="shared" si="10"/>
        <v>3223520.4572800002</v>
      </c>
      <c r="H714" s="2">
        <f t="shared" si="11"/>
        <v>0.28000000002793968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458737</v>
      </c>
      <c r="D715" s="1">
        <f>'PR-RAS'!E722</f>
        <v>293504.82</v>
      </c>
      <c r="E715" s="1">
        <v>0</v>
      </c>
      <c r="F715" s="1">
        <v>0</v>
      </c>
      <c r="G715" s="2">
        <f t="shared" si="10"/>
        <v>746663.10095999995</v>
      </c>
      <c r="H715" s="2">
        <f t="shared" si="11"/>
        <v>0.17999999999301508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262554</v>
      </c>
      <c r="D716" s="1">
        <f>'PR-RAS'!E723</f>
        <v>261678.36</v>
      </c>
      <c r="E716" s="1">
        <v>0</v>
      </c>
      <c r="F716" s="1">
        <v>0</v>
      </c>
      <c r="G716" s="2">
        <f t="shared" si="10"/>
        <v>561926.16479999991</v>
      </c>
      <c r="H716" s="2">
        <f t="shared" si="11"/>
        <v>0.35999999998603016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26757</v>
      </c>
      <c r="D719" s="1">
        <f>'PR-RAS'!E726</f>
        <v>44546</v>
      </c>
      <c r="E719" s="1">
        <v>0</v>
      </c>
      <c r="F719" s="1">
        <v>0</v>
      </c>
      <c r="G719" s="2">
        <f t="shared" si="10"/>
        <v>83179.581999999995</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1205</v>
      </c>
      <c r="D816" s="1">
        <f>'PR-RAS'!E823</f>
        <v>1672.3</v>
      </c>
      <c r="E816" s="1">
        <v>0</v>
      </c>
      <c r="F816" s="1">
        <v>0</v>
      </c>
      <c r="G816" s="2">
        <f t="shared" si="18"/>
        <v>3707.924</v>
      </c>
      <c r="H816" s="2">
        <f t="shared" si="19"/>
        <v>0.29999999999995453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13878</v>
      </c>
      <c r="D819" s="1">
        <f>'PR-RAS'!E826</f>
        <v>7957.92</v>
      </c>
      <c r="E819" s="1">
        <v>0</v>
      </c>
      <c r="F819" s="1">
        <v>0</v>
      </c>
      <c r="G819" s="2">
        <f t="shared" si="18"/>
        <v>24371.361119999998</v>
      </c>
      <c r="H819" s="2">
        <f t="shared" si="19"/>
        <v>7.999999999992724E-2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13496</v>
      </c>
      <c r="D820" s="1">
        <f>'PR-RAS'!E827</f>
        <v>14795.53</v>
      </c>
      <c r="E820" s="1">
        <v>0</v>
      </c>
      <c r="F820" s="1">
        <v>0</v>
      </c>
      <c r="G820" s="2">
        <f t="shared" si="18"/>
        <v>35288.302139999993</v>
      </c>
      <c r="H820" s="2">
        <f t="shared" si="19"/>
        <v>0.46999999999934516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8565</v>
      </c>
      <c r="D822" s="1">
        <f>'PR-RAS'!E829</f>
        <v>17163.37</v>
      </c>
      <c r="E822" s="1">
        <v>0</v>
      </c>
      <c r="F822" s="1">
        <v>0</v>
      </c>
      <c r="G822" s="2">
        <f t="shared" si="18"/>
        <v>35214.118539999996</v>
      </c>
      <c r="H822" s="2">
        <f t="shared" si="19"/>
        <v>0.36999999999898137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42281419</v>
      </c>
      <c r="D984" s="6">
        <f>BILANCA!E6</f>
        <v>35998743.129999995</v>
      </c>
      <c r="E984" s="6">
        <v>0</v>
      </c>
      <c r="F984" s="6">
        <v>0</v>
      </c>
      <c r="G984" s="7">
        <f t="shared" ref="G984:G1241" si="22">B984/1000*C984+B984/500*D984</f>
        <v>114278.90526</v>
      </c>
      <c r="H984" s="7">
        <f t="shared" si="19"/>
        <v>0.12999999523162842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19321961</v>
      </c>
      <c r="D985" s="1">
        <f>BILANCA!E7</f>
        <v>19143140.039999999</v>
      </c>
      <c r="E985" s="1">
        <v>0</v>
      </c>
      <c r="F985" s="1">
        <v>0</v>
      </c>
      <c r="G985" s="2">
        <f t="shared" si="22"/>
        <v>115216.48215999999</v>
      </c>
      <c r="H985" s="2">
        <f t="shared" si="19"/>
        <v>3.9999999105930328E-2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13419378</v>
      </c>
      <c r="D986" s="1">
        <f>BILANCA!E8</f>
        <v>13202829.66</v>
      </c>
      <c r="E986" s="1">
        <v>0</v>
      </c>
      <c r="F986" s="1">
        <v>0</v>
      </c>
      <c r="G986" s="2">
        <f t="shared" si="22"/>
        <v>119475.11196000001</v>
      </c>
      <c r="H986" s="2">
        <f t="shared" si="19"/>
        <v>0.33999999985098839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18371940</v>
      </c>
      <c r="D988" s="1">
        <f>BILANCA!E10</f>
        <v>18320520.690000001</v>
      </c>
      <c r="E988" s="1">
        <v>0</v>
      </c>
      <c r="F988" s="1">
        <v>0</v>
      </c>
      <c r="G988" s="2">
        <f t="shared" si="22"/>
        <v>275064.9069</v>
      </c>
      <c r="H988" s="2">
        <f t="shared" si="19"/>
        <v>0.30999999865889549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4952562</v>
      </c>
      <c r="D989" s="1">
        <f>BILANCA!E11</f>
        <v>5117691.03</v>
      </c>
      <c r="E989" s="1">
        <v>0</v>
      </c>
      <c r="F989" s="1">
        <v>0</v>
      </c>
      <c r="G989" s="2">
        <f t="shared" si="22"/>
        <v>91127.66436000001</v>
      </c>
      <c r="H989" s="2">
        <f t="shared" si="19"/>
        <v>3.0000000260770321E-2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5902583</v>
      </c>
      <c r="D990" s="1">
        <f>BILANCA!E12</f>
        <v>5940310.3799999999</v>
      </c>
      <c r="E990" s="1">
        <v>0</v>
      </c>
      <c r="F990" s="1">
        <v>0</v>
      </c>
      <c r="G990" s="2">
        <f t="shared" si="22"/>
        <v>124482.42632</v>
      </c>
      <c r="H990" s="2">
        <f t="shared" si="19"/>
        <v>0.37999999988824129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263638</v>
      </c>
      <c r="D991" s="1">
        <f>BILANCA!E13</f>
        <v>259871.25</v>
      </c>
      <c r="E991" s="1">
        <v>0</v>
      </c>
      <c r="F991" s="1">
        <v>0</v>
      </c>
      <c r="G991" s="2">
        <f t="shared" si="22"/>
        <v>6267.0440000000008</v>
      </c>
      <c r="H991" s="2">
        <f t="shared" si="19"/>
        <v>0.25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301300</v>
      </c>
      <c r="D992" s="1">
        <f>BILANCA!E14</f>
        <v>301300</v>
      </c>
      <c r="E992" s="1">
        <v>0</v>
      </c>
      <c r="F992" s="1">
        <v>0</v>
      </c>
      <c r="G992" s="2">
        <f t="shared" si="22"/>
        <v>8135.0999999999995</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37662</v>
      </c>
      <c r="D996" s="1">
        <f>BILANCA!E18</f>
        <v>41428.75</v>
      </c>
      <c r="E996" s="1">
        <v>0</v>
      </c>
      <c r="F996" s="1">
        <v>0</v>
      </c>
      <c r="G996" s="2">
        <f t="shared" si="22"/>
        <v>1566.7535</v>
      </c>
      <c r="H996" s="2">
        <f t="shared" si="19"/>
        <v>0.25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1261187</v>
      </c>
      <c r="D997" s="1">
        <f>BILANCA!E19</f>
        <v>1220000.5700000003</v>
      </c>
      <c r="E997" s="1">
        <v>0</v>
      </c>
      <c r="F997" s="1">
        <v>0</v>
      </c>
      <c r="G997" s="2">
        <f t="shared" si="22"/>
        <v>51816.633960000006</v>
      </c>
      <c r="H997" s="2">
        <f t="shared" si="19"/>
        <v>0.42999999970197678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7126660</v>
      </c>
      <c r="D998" s="1">
        <f>BILANCA!E20</f>
        <v>6897252.7999999998</v>
      </c>
      <c r="E998" s="1">
        <v>0</v>
      </c>
      <c r="F998" s="1">
        <v>0</v>
      </c>
      <c r="G998" s="2">
        <f t="shared" si="22"/>
        <v>313817.48399999994</v>
      </c>
      <c r="H998" s="2">
        <f t="shared" si="19"/>
        <v>0.20000000018626451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850291</v>
      </c>
      <c r="D999" s="1">
        <f>BILANCA!E21</f>
        <v>946052.1</v>
      </c>
      <c r="E999" s="1">
        <v>0</v>
      </c>
      <c r="F999" s="1">
        <v>0</v>
      </c>
      <c r="G999" s="2">
        <f t="shared" si="22"/>
        <v>43878.323199999999</v>
      </c>
      <c r="H999" s="2">
        <f t="shared" si="19"/>
        <v>9.9999999976716936E-2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313261</v>
      </c>
      <c r="D1000" s="1">
        <f>BILANCA!E22</f>
        <v>313260.96999999997</v>
      </c>
      <c r="E1000" s="1">
        <v>0</v>
      </c>
      <c r="F1000" s="1">
        <v>0</v>
      </c>
      <c r="G1000" s="2">
        <f t="shared" si="22"/>
        <v>15976.309980000002</v>
      </c>
      <c r="H1000" s="2">
        <f t="shared" si="19"/>
        <v>3.0000000027939677E-2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281898</v>
      </c>
      <c r="D1002" s="1">
        <f>BILANCA!E24</f>
        <v>208083.98</v>
      </c>
      <c r="E1002" s="1">
        <v>0</v>
      </c>
      <c r="F1002" s="1">
        <v>0</v>
      </c>
      <c r="G1002" s="2">
        <f t="shared" si="22"/>
        <v>13263.25324</v>
      </c>
      <c r="H1002" s="2">
        <f t="shared" si="19"/>
        <v>1.9999999989522621E-2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259807</v>
      </c>
      <c r="D1003" s="1">
        <f>BILANCA!E25</f>
        <v>259806.96</v>
      </c>
      <c r="E1003" s="1">
        <v>0</v>
      </c>
      <c r="F1003" s="1">
        <v>0</v>
      </c>
      <c r="G1003" s="2">
        <f t="shared" si="22"/>
        <v>15588.418399999999</v>
      </c>
      <c r="H1003" s="2">
        <f t="shared" si="19"/>
        <v>4.0000000008149073E-2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7570730</v>
      </c>
      <c r="D1006" s="1">
        <f>BILANCA!E28</f>
        <v>7404456.2400000002</v>
      </c>
      <c r="E1006" s="1">
        <v>0</v>
      </c>
      <c r="F1006" s="1">
        <v>0</v>
      </c>
      <c r="G1006" s="2">
        <f t="shared" si="22"/>
        <v>514731.77703999996</v>
      </c>
      <c r="H1006" s="2">
        <f t="shared" si="19"/>
        <v>0.24000000022351742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4371345</v>
      </c>
      <c r="D1013" s="1">
        <f>BILANCA!E35</f>
        <v>4458055.76</v>
      </c>
      <c r="E1013" s="1">
        <v>0</v>
      </c>
      <c r="F1013" s="1">
        <v>0</v>
      </c>
      <c r="G1013" s="2">
        <f t="shared" si="22"/>
        <v>398623.69559999998</v>
      </c>
      <c r="H1013" s="2">
        <f t="shared" si="19"/>
        <v>0.24000000022351742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4371345</v>
      </c>
      <c r="D1014" s="1">
        <f>BILANCA!E36</f>
        <v>4458055.76</v>
      </c>
      <c r="E1014" s="1">
        <v>0</v>
      </c>
      <c r="F1014" s="1">
        <v>0</v>
      </c>
      <c r="G1014" s="2">
        <f t="shared" si="22"/>
        <v>411911.15211999998</v>
      </c>
      <c r="H1014" s="2">
        <f t="shared" si="19"/>
        <v>0.24000000022351742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6413</v>
      </c>
      <c r="D1023" s="1">
        <f>BILANCA!E45</f>
        <v>2382.8000000000029</v>
      </c>
      <c r="E1023" s="1">
        <v>0</v>
      </c>
      <c r="F1023" s="1">
        <v>0</v>
      </c>
      <c r="G1023" s="2">
        <f t="shared" si="22"/>
        <v>447.14400000000023</v>
      </c>
      <c r="H1023" s="2">
        <f t="shared" si="19"/>
        <v>0.19999999999708962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89116</v>
      </c>
      <c r="D1025" s="1">
        <f>BILANCA!E47</f>
        <v>89116.479999999996</v>
      </c>
      <c r="E1025" s="1">
        <v>0</v>
      </c>
      <c r="F1025" s="1">
        <v>0</v>
      </c>
      <c r="G1025" s="2">
        <f t="shared" si="22"/>
        <v>11228.65632</v>
      </c>
      <c r="H1025" s="2">
        <f t="shared" si="19"/>
        <v>0.47999999999592546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82703</v>
      </c>
      <c r="D1028" s="1">
        <f>BILANCA!E50</f>
        <v>86733.68</v>
      </c>
      <c r="E1028" s="1">
        <v>0</v>
      </c>
      <c r="F1028" s="1">
        <v>0</v>
      </c>
      <c r="G1028" s="2">
        <f t="shared" si="22"/>
        <v>11527.6662</v>
      </c>
      <c r="H1028" s="2">
        <f t="shared" si="19"/>
        <v>0.32000000000698492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846857</v>
      </c>
      <c r="D1032" s="1">
        <f>BILANCA!E54</f>
        <v>904957.24</v>
      </c>
      <c r="E1032" s="1">
        <v>0</v>
      </c>
      <c r="F1032" s="1">
        <v>0</v>
      </c>
      <c r="G1032" s="2">
        <f t="shared" si="22"/>
        <v>130181.80252</v>
      </c>
      <c r="H1032" s="2">
        <f t="shared" si="19"/>
        <v>0.23999999999068677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846857</v>
      </c>
      <c r="D1033" s="1">
        <f>BILANCA!E55</f>
        <v>904957.24</v>
      </c>
      <c r="E1033" s="1">
        <v>0</v>
      </c>
      <c r="F1033" s="1">
        <v>0</v>
      </c>
      <c r="G1033" s="2">
        <f t="shared" si="22"/>
        <v>132838.57400000002</v>
      </c>
      <c r="H1033" s="2">
        <f t="shared" si="19"/>
        <v>0.23999999999068677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22959458</v>
      </c>
      <c r="D1046" s="1">
        <f>BILANCA!E68</f>
        <v>16855603.09</v>
      </c>
      <c r="E1046" s="1">
        <v>0</v>
      </c>
      <c r="F1046" s="1">
        <v>0</v>
      </c>
      <c r="G1046" s="2">
        <f t="shared" si="22"/>
        <v>3570251.8433400001</v>
      </c>
      <c r="H1046" s="2">
        <f t="shared" si="19"/>
        <v>8.9999999850988388E-2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18184356</v>
      </c>
      <c r="D1047" s="1">
        <f>BILANCA!E69</f>
        <v>12091429.18</v>
      </c>
      <c r="E1047" s="1">
        <v>0</v>
      </c>
      <c r="F1047" s="1">
        <v>0</v>
      </c>
      <c r="G1047" s="2">
        <f t="shared" si="22"/>
        <v>2711501.7190399999</v>
      </c>
      <c r="H1047" s="2">
        <f t="shared" si="19"/>
        <v>0.17999999970197678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18184134</v>
      </c>
      <c r="D1048" s="1">
        <f>BILANCA!E70</f>
        <v>12038817.140000001</v>
      </c>
      <c r="E1048" s="1">
        <v>0</v>
      </c>
      <c r="F1048" s="1">
        <v>0</v>
      </c>
      <c r="G1048" s="2">
        <f t="shared" si="22"/>
        <v>2747014.9382000002</v>
      </c>
      <c r="H1048" s="2">
        <f t="shared" si="19"/>
        <v>0.14000000059604645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18184134</v>
      </c>
      <c r="D1050" s="1">
        <f>BILANCA!E72</f>
        <v>12038817.140000001</v>
      </c>
      <c r="E1050" s="1">
        <v>0</v>
      </c>
      <c r="F1050" s="1">
        <v>0</v>
      </c>
      <c r="G1050" s="2">
        <f t="shared" si="22"/>
        <v>2831538.4747600006</v>
      </c>
      <c r="H1050" s="2">
        <f t="shared" si="19"/>
        <v>0.14000000059604645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209</v>
      </c>
      <c r="D1053" s="1">
        <f>BILANCA!E75</f>
        <v>52612.04</v>
      </c>
      <c r="E1053" s="1">
        <v>0</v>
      </c>
      <c r="F1053" s="1">
        <v>0</v>
      </c>
      <c r="G1053" s="2">
        <f t="shared" si="22"/>
        <v>7380.3156000000008</v>
      </c>
      <c r="H1053" s="2">
        <f t="shared" si="19"/>
        <v>4.0000000000873115E-2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v>
      </c>
      <c r="D1054" s="1">
        <f>BILANCA!E76</f>
        <v>0</v>
      </c>
      <c r="E1054" s="1">
        <v>0</v>
      </c>
      <c r="F1054" s="1">
        <v>0</v>
      </c>
      <c r="G1054" s="2">
        <f t="shared" si="22"/>
        <v>0.92299999999999993</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78191</v>
      </c>
      <c r="D1056" s="1">
        <f>BILANCA!E78</f>
        <v>97790.62</v>
      </c>
      <c r="E1056" s="1">
        <v>0</v>
      </c>
      <c r="F1056" s="1">
        <v>0</v>
      </c>
      <c r="G1056" s="2">
        <f t="shared" si="22"/>
        <v>19985.373519999997</v>
      </c>
      <c r="H1056" s="2">
        <f t="shared" si="19"/>
        <v>0.38000000000465661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20000</v>
      </c>
      <c r="D1060" s="1">
        <f>BILANCA!E82</f>
        <v>0</v>
      </c>
      <c r="E1060" s="1">
        <v>0</v>
      </c>
      <c r="F1060" s="1">
        <v>0</v>
      </c>
      <c r="G1060" s="2">
        <f t="shared" si="22"/>
        <v>1540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366</v>
      </c>
      <c r="D1061" s="1">
        <f>BILANCA!E83</f>
        <v>24380.46</v>
      </c>
      <c r="E1061" s="1">
        <v>0</v>
      </c>
      <c r="F1061" s="1">
        <v>0</v>
      </c>
      <c r="G1061" s="2">
        <f t="shared" si="22"/>
        <v>3831.8997599999998</v>
      </c>
      <c r="H1061" s="2">
        <f t="shared" si="19"/>
        <v>0.45999999999912689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16193</v>
      </c>
      <c r="D1062" s="1">
        <f>BILANCA!E84</f>
        <v>14562.29</v>
      </c>
      <c r="E1062" s="1">
        <v>0</v>
      </c>
      <c r="F1062" s="1">
        <v>0</v>
      </c>
      <c r="G1062" s="2">
        <f t="shared" si="22"/>
        <v>3580.0888199999999</v>
      </c>
      <c r="H1062" s="2">
        <f t="shared" si="19"/>
        <v>0.29000000000087311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41632</v>
      </c>
      <c r="D1064" s="1">
        <f>BILANCA!E86</f>
        <v>58847.87</v>
      </c>
      <c r="E1064" s="1">
        <v>0</v>
      </c>
      <c r="F1064" s="1">
        <v>0</v>
      </c>
      <c r="G1064" s="2">
        <f t="shared" si="22"/>
        <v>12905.54694</v>
      </c>
      <c r="H1064" s="2">
        <f t="shared" si="19"/>
        <v>0.12999999999738066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55200</v>
      </c>
      <c r="D1112" s="1">
        <f>BILANCA!E134</f>
        <v>55200</v>
      </c>
      <c r="E1112" s="1">
        <v>0</v>
      </c>
      <c r="F1112" s="1">
        <v>0</v>
      </c>
      <c r="G1112" s="2">
        <f t="shared" si="22"/>
        <v>21362.400000000001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55200</v>
      </c>
      <c r="D1113" s="1">
        <f>BILANCA!E135</f>
        <v>55200</v>
      </c>
      <c r="E1113" s="1">
        <v>0</v>
      </c>
      <c r="F1113" s="1">
        <v>0</v>
      </c>
      <c r="G1113" s="2">
        <f t="shared" si="22"/>
        <v>21528</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55200</v>
      </c>
      <c r="D1117" s="1">
        <f>BILANCA!E139</f>
        <v>55200</v>
      </c>
      <c r="E1117" s="1">
        <v>0</v>
      </c>
      <c r="F1117" s="1">
        <v>0</v>
      </c>
      <c r="G1117" s="2">
        <f t="shared" si="22"/>
        <v>22190.400000000001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2160449</v>
      </c>
      <c r="D1124" s="1">
        <f>BILANCA!E146</f>
        <v>1565410.89</v>
      </c>
      <c r="E1124" s="1">
        <v>0</v>
      </c>
      <c r="F1124" s="1">
        <v>0</v>
      </c>
      <c r="G1124" s="2">
        <f t="shared" si="22"/>
        <v>746069.1799799999</v>
      </c>
      <c r="H1124" s="2">
        <f t="shared" si="23"/>
        <v>0.11000000010244548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2164712</v>
      </c>
      <c r="D1138" s="1">
        <f>BILANCA!E160</f>
        <v>1575010.89</v>
      </c>
      <c r="E1138" s="1">
        <v>0</v>
      </c>
      <c r="F1138" s="1">
        <v>0</v>
      </c>
      <c r="G1138" s="2">
        <f t="shared" si="22"/>
        <v>823783.73589999997</v>
      </c>
      <c r="H1138" s="2">
        <f t="shared" si="23"/>
        <v>0.11000000010244548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4263</v>
      </c>
      <c r="D1141" s="1">
        <f>BILANCA!E163</f>
        <v>9600</v>
      </c>
      <c r="E1141" s="1">
        <v>0</v>
      </c>
      <c r="F1141" s="1">
        <v>0</v>
      </c>
      <c r="G1141" s="2">
        <f t="shared" si="22"/>
        <v>3707.154</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2481262</v>
      </c>
      <c r="D1148" s="1">
        <f>BILANCA!E170</f>
        <v>3045772.4</v>
      </c>
      <c r="E1148" s="1">
        <v>0</v>
      </c>
      <c r="F1148" s="1">
        <v>0</v>
      </c>
      <c r="G1148" s="2">
        <f t="shared" si="22"/>
        <v>1414513.122</v>
      </c>
      <c r="H1148" s="2">
        <f t="shared" si="23"/>
        <v>0.39999999990686774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10844</v>
      </c>
      <c r="D1149" s="1">
        <f>BILANCA!E171</f>
        <v>19612.5</v>
      </c>
      <c r="E1149" s="1">
        <v>0</v>
      </c>
      <c r="F1149" s="1">
        <v>0</v>
      </c>
      <c r="G1149" s="2">
        <f t="shared" si="22"/>
        <v>8311.4539999999997</v>
      </c>
      <c r="H1149" s="2">
        <f t="shared" si="23"/>
        <v>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2470418</v>
      </c>
      <c r="D1151" s="1">
        <f>BILANCA!E173</f>
        <v>3026159.9</v>
      </c>
      <c r="E1151" s="1">
        <v>0</v>
      </c>
      <c r="F1151" s="1">
        <v>0</v>
      </c>
      <c r="G1151" s="2">
        <f t="shared" si="22"/>
        <v>1431819.9504</v>
      </c>
      <c r="H1151" s="2">
        <f t="shared" si="23"/>
        <v>0.10000000009313226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42281419</v>
      </c>
      <c r="D1152" s="1">
        <f>BILANCA!E175</f>
        <v>35998743.129999995</v>
      </c>
      <c r="E1152" s="1">
        <v>0</v>
      </c>
      <c r="F1152" s="1">
        <v>0</v>
      </c>
      <c r="G1152" s="2">
        <f t="shared" si="22"/>
        <v>19313134.988940001</v>
      </c>
      <c r="H1152" s="2">
        <f t="shared" si="23"/>
        <v>0.12999999523162842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11691199</v>
      </c>
      <c r="D1153" s="1">
        <f>BILANCA!E176</f>
        <v>12601575.1</v>
      </c>
      <c r="E1153" s="1">
        <v>0</v>
      </c>
      <c r="F1153" s="1">
        <v>0</v>
      </c>
      <c r="G1153" s="2">
        <f t="shared" si="22"/>
        <v>6272039.3640000001</v>
      </c>
      <c r="H1153" s="2">
        <f t="shared" si="23"/>
        <v>9.999999962747097E-2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3456596</v>
      </c>
      <c r="D1154" s="1">
        <f>BILANCA!E177</f>
        <v>3940169.53</v>
      </c>
      <c r="E1154" s="1">
        <v>0</v>
      </c>
      <c r="F1154" s="1">
        <v>0</v>
      </c>
      <c r="G1154" s="2">
        <f t="shared" si="22"/>
        <v>1938615.8952600001</v>
      </c>
      <c r="H1154" s="2">
        <f t="shared" si="23"/>
        <v>0.47000000020489097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2448641</v>
      </c>
      <c r="D1155" s="1">
        <f>BILANCA!E178</f>
        <v>2994764.53</v>
      </c>
      <c r="E1155" s="1">
        <v>0</v>
      </c>
      <c r="F1155" s="1">
        <v>0</v>
      </c>
      <c r="G1155" s="2">
        <f t="shared" si="22"/>
        <v>1451365.2503199999</v>
      </c>
      <c r="H1155" s="2">
        <f t="shared" si="23"/>
        <v>0.47000000020489097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390752</v>
      </c>
      <c r="D1156" s="1">
        <f>BILANCA!E179</f>
        <v>268028.59000000003</v>
      </c>
      <c r="E1156" s="1">
        <v>0</v>
      </c>
      <c r="F1156" s="1">
        <v>0</v>
      </c>
      <c r="G1156" s="2">
        <f t="shared" si="22"/>
        <v>160337.98813999997</v>
      </c>
      <c r="H1156" s="2">
        <f t="shared" si="23"/>
        <v>0.40999999997438863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1364</v>
      </c>
      <c r="D1157" s="1">
        <f>BILANCA!E180</f>
        <v>1551.97</v>
      </c>
      <c r="E1157" s="1">
        <v>0</v>
      </c>
      <c r="F1157" s="1">
        <v>0</v>
      </c>
      <c r="G1157" s="2">
        <f t="shared" si="22"/>
        <v>777.42156</v>
      </c>
      <c r="H1157" s="2">
        <f t="shared" si="23"/>
        <v>2.9999999999972715E-2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1364</v>
      </c>
      <c r="D1160" s="1">
        <f>BILANCA!E183</f>
        <v>1551.97</v>
      </c>
      <c r="E1160" s="1">
        <v>0</v>
      </c>
      <c r="F1160" s="1">
        <v>0</v>
      </c>
      <c r="G1160" s="2">
        <f t="shared" si="22"/>
        <v>790.82538</v>
      </c>
      <c r="H1160" s="2">
        <f t="shared" si="23"/>
        <v>2.9999999999972715E-2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236</v>
      </c>
      <c r="D1163" s="1">
        <f>BILANCA!E186</f>
        <v>1029.3499999999999</v>
      </c>
      <c r="E1163" s="1">
        <v>0</v>
      </c>
      <c r="F1163" s="1">
        <v>0</v>
      </c>
      <c r="G1163" s="2">
        <f t="shared" si="22"/>
        <v>413.04599999999999</v>
      </c>
      <c r="H1163" s="2">
        <f t="shared" si="23"/>
        <v>0.34999999999990905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615603</v>
      </c>
      <c r="D1165" s="1">
        <f>BILANCA!E188</f>
        <v>674795.09</v>
      </c>
      <c r="E1165" s="1">
        <v>0</v>
      </c>
      <c r="F1165" s="1">
        <v>0</v>
      </c>
      <c r="G1165" s="2">
        <f t="shared" si="22"/>
        <v>357665.15875999996</v>
      </c>
      <c r="H1165" s="2">
        <f t="shared" si="23"/>
        <v>8.999999996740371E-2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60871</v>
      </c>
      <c r="D1166" s="1">
        <f>BILANCA!E189</f>
        <v>2459.9899999999998</v>
      </c>
      <c r="E1166" s="1">
        <v>0</v>
      </c>
      <c r="F1166" s="1">
        <v>0</v>
      </c>
      <c r="G1166" s="2">
        <f t="shared" si="22"/>
        <v>12039.74934</v>
      </c>
      <c r="H1166" s="2">
        <f t="shared" si="23"/>
        <v>1.0000000000218279E-2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8173732</v>
      </c>
      <c r="D1211" s="1">
        <f>BILANCA!E234</f>
        <v>8658945.5800000001</v>
      </c>
      <c r="E1211" s="1">
        <v>0</v>
      </c>
      <c r="F1211" s="1">
        <v>0</v>
      </c>
      <c r="G1211" s="2">
        <f t="shared" si="22"/>
        <v>5812090.08048</v>
      </c>
      <c r="H1211" s="2">
        <f t="shared" si="23"/>
        <v>0.41999999992549419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8173732</v>
      </c>
      <c r="D1213" s="1">
        <f>BILANCA!E236</f>
        <v>8658945.5800000001</v>
      </c>
      <c r="E1213" s="1">
        <v>0</v>
      </c>
      <c r="F1213" s="1">
        <v>0</v>
      </c>
      <c r="G1213" s="2">
        <f t="shared" si="22"/>
        <v>5863073.3267999999</v>
      </c>
      <c r="H1213" s="2">
        <f t="shared" si="23"/>
        <v>0.41999999992549419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30590220</v>
      </c>
      <c r="D1214" s="1">
        <f>BILANCA!E237</f>
        <v>23397168.029999997</v>
      </c>
      <c r="E1214" s="1">
        <v>0</v>
      </c>
      <c r="F1214" s="1">
        <v>0</v>
      </c>
      <c r="G1214" s="2">
        <f t="shared" si="22"/>
        <v>17875832.449859999</v>
      </c>
      <c r="H1214" s="2">
        <f t="shared" si="23"/>
        <v>2.9999997466802597E-2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19402163</v>
      </c>
      <c r="D1215" s="1">
        <f>BILANCA!E238</f>
        <v>19203343.579999998</v>
      </c>
      <c r="E1215" s="1">
        <v>0</v>
      </c>
      <c r="F1215" s="1">
        <v>0</v>
      </c>
      <c r="G1215" s="2">
        <f t="shared" si="22"/>
        <v>13411653.237119999</v>
      </c>
      <c r="H1215" s="2">
        <f t="shared" si="23"/>
        <v>0.42000000178813934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19402163</v>
      </c>
      <c r="D1216" s="1">
        <f>BILANCA!E239</f>
        <v>19203343.579999998</v>
      </c>
      <c r="E1216" s="1">
        <v>0</v>
      </c>
      <c r="F1216" s="1">
        <v>0</v>
      </c>
      <c r="G1216" s="2">
        <f t="shared" si="22"/>
        <v>13469462.08728</v>
      </c>
      <c r="H1216" s="2">
        <f t="shared" si="23"/>
        <v>0.42000000178813934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13374519</v>
      </c>
      <c r="D1217" s="1">
        <f>BILANCA!E240</f>
        <v>13179756.939999999</v>
      </c>
      <c r="E1217" s="1">
        <v>0</v>
      </c>
      <c r="F1217" s="1">
        <v>0</v>
      </c>
      <c r="G1217" s="2">
        <f t="shared" si="22"/>
        <v>9297763.6939199995</v>
      </c>
      <c r="H1217" s="2">
        <f t="shared" si="23"/>
        <v>6.0000000521540642E-2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6027644</v>
      </c>
      <c r="D1218" s="1">
        <f>BILANCA!E241</f>
        <v>6023586.6399999997</v>
      </c>
      <c r="E1218" s="1">
        <v>0</v>
      </c>
      <c r="F1218" s="1">
        <v>0</v>
      </c>
      <c r="G1218" s="2">
        <f t="shared" si="22"/>
        <v>4247582.0607999992</v>
      </c>
      <c r="H1218" s="2">
        <f t="shared" si="23"/>
        <v>0.36000000033527613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9032982</v>
      </c>
      <c r="D1222" s="1">
        <f>BILANCA!E245</f>
        <v>2646413.56</v>
      </c>
      <c r="E1222" s="1">
        <v>0</v>
      </c>
      <c r="F1222" s="1">
        <v>0</v>
      </c>
      <c r="G1222" s="2">
        <f t="shared" si="22"/>
        <v>3423868.3796799998</v>
      </c>
      <c r="H1222" s="2">
        <f t="shared" si="23"/>
        <v>0.43999999994412065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9810525</v>
      </c>
      <c r="D1223" s="1">
        <f>BILANCA!E246</f>
        <v>3249724.45</v>
      </c>
      <c r="E1223" s="1">
        <v>0</v>
      </c>
      <c r="F1223" s="1">
        <v>0</v>
      </c>
      <c r="G1223" s="2">
        <f t="shared" si="22"/>
        <v>3914393.736</v>
      </c>
      <c r="H1223" s="2">
        <f t="shared" si="23"/>
        <v>0.45000000018626451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9775725</v>
      </c>
      <c r="D1224" s="1">
        <f>BILANCA!E247</f>
        <v>3229724.45</v>
      </c>
      <c r="E1224" s="1">
        <v>0</v>
      </c>
      <c r="F1224" s="1">
        <v>0</v>
      </c>
      <c r="G1224" s="2">
        <f t="shared" si="22"/>
        <v>3912676.9099000003</v>
      </c>
      <c r="H1224" s="2">
        <f t="shared" si="23"/>
        <v>0.45000000018626451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34800</v>
      </c>
      <c r="D1226" s="1">
        <f>BILANCA!E249</f>
        <v>20000</v>
      </c>
      <c r="E1226" s="1">
        <v>0</v>
      </c>
      <c r="F1226" s="1">
        <v>0</v>
      </c>
      <c r="G1226" s="2">
        <f t="shared" si="22"/>
        <v>18176.400000000001</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777543</v>
      </c>
      <c r="D1227" s="1">
        <f>BILANCA!E250</f>
        <v>603310.89</v>
      </c>
      <c r="E1227" s="1">
        <v>0</v>
      </c>
      <c r="F1227" s="1">
        <v>0</v>
      </c>
      <c r="G1227" s="2">
        <f t="shared" si="22"/>
        <v>484136.20632</v>
      </c>
      <c r="H1227" s="2">
        <f t="shared" si="23"/>
        <v>0.10999999998603016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777543</v>
      </c>
      <c r="D1229" s="1">
        <f>BILANCA!E252</f>
        <v>603310.89</v>
      </c>
      <c r="E1229" s="1">
        <v>0</v>
      </c>
      <c r="F1229" s="1">
        <v>0</v>
      </c>
      <c r="G1229" s="2">
        <f t="shared" si="22"/>
        <v>488104.53587999998</v>
      </c>
      <c r="H1229" s="2">
        <f t="shared" si="23"/>
        <v>0.10999999998603016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2155075</v>
      </c>
      <c r="D1232" s="1">
        <f>BILANCA!E255</f>
        <v>1547410.89</v>
      </c>
      <c r="E1232" s="1">
        <v>0</v>
      </c>
      <c r="F1232" s="1">
        <v>0</v>
      </c>
      <c r="G1232" s="2">
        <f t="shared" si="22"/>
        <v>1307224.29822</v>
      </c>
      <c r="H1232" s="2">
        <f t="shared" si="23"/>
        <v>0.11000000010244548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360381</v>
      </c>
      <c r="D1236" s="1">
        <f>BILANCA!E259</f>
        <v>114502.69</v>
      </c>
      <c r="E1236" s="1">
        <v>0</v>
      </c>
      <c r="F1236" s="1">
        <v>0</v>
      </c>
      <c r="G1236" s="2">
        <f t="shared" si="22"/>
        <v>149114.75414</v>
      </c>
      <c r="H1236" s="2">
        <f t="shared" si="23"/>
        <v>0.30999999999767169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360381</v>
      </c>
      <c r="D1237" s="1">
        <f>BILANCA!E260</f>
        <v>114502.69</v>
      </c>
      <c r="E1237" s="1">
        <v>0</v>
      </c>
      <c r="F1237" s="1">
        <v>0</v>
      </c>
      <c r="G1237" s="2">
        <f t="shared" si="22"/>
        <v>149704.14052000002</v>
      </c>
      <c r="H1237" s="2">
        <f t="shared" si="23"/>
        <v>0.30999999999767169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85130</v>
      </c>
      <c r="D1240" s="1">
        <f>BILANCA!E264</f>
        <v>94808.26</v>
      </c>
      <c r="E1240" s="1">
        <v>0</v>
      </c>
      <c r="F1240" s="1">
        <v>0</v>
      </c>
      <c r="G1240" s="2">
        <f t="shared" si="22"/>
        <v>70609.855639999994</v>
      </c>
      <c r="H1240" s="2">
        <f t="shared" si="23"/>
        <v>0.25999999999476131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2079582</v>
      </c>
      <c r="D1241" s="1">
        <f>BILANCA!E265</f>
        <v>1480202.63</v>
      </c>
      <c r="E1241" s="1">
        <v>0</v>
      </c>
      <c r="F1241" s="1">
        <v>0</v>
      </c>
      <c r="G1241" s="2">
        <f t="shared" si="22"/>
        <v>1300316.7130799999</v>
      </c>
      <c r="H1241" s="2">
        <f t="shared" si="23"/>
        <v>0.37000000011175871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10012</v>
      </c>
      <c r="D1244" s="1">
        <f>BILANCA!E268</f>
        <v>56577.39</v>
      </c>
      <c r="E1244" s="1">
        <v>0</v>
      </c>
      <c r="F1244" s="1">
        <v>0</v>
      </c>
      <c r="G1244" s="2">
        <f t="shared" si="24"/>
        <v>32146.529580000002</v>
      </c>
      <c r="H1244" s="2">
        <f t="shared" si="23"/>
        <v>0.38999999999941792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31620</v>
      </c>
      <c r="D1245" s="1">
        <f>BILANCA!E269</f>
        <v>2270.48</v>
      </c>
      <c r="E1245" s="1">
        <v>0</v>
      </c>
      <c r="F1245" s="1">
        <v>0</v>
      </c>
      <c r="G1245" s="2">
        <f t="shared" si="24"/>
        <v>9474.1715199999999</v>
      </c>
      <c r="H1245" s="2">
        <f t="shared" si="23"/>
        <v>0.48000000000001819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3456596</v>
      </c>
      <c r="D1264" s="1">
        <f>BILANCA!E288</f>
        <v>3940169.53</v>
      </c>
      <c r="E1264" s="1">
        <v>0</v>
      </c>
      <c r="F1264" s="1">
        <v>0</v>
      </c>
      <c r="G1264" s="2">
        <f t="shared" si="24"/>
        <v>3185678.7518600002</v>
      </c>
      <c r="H1264" s="2">
        <f t="shared" si="23"/>
        <v>0.47000000020489097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60871</v>
      </c>
      <c r="D1266" s="1">
        <f>BILANCA!E290</f>
        <v>2459.9899999999998</v>
      </c>
      <c r="E1266" s="1">
        <v>0</v>
      </c>
      <c r="F1266" s="1">
        <v>0</v>
      </c>
      <c r="G1266" s="2">
        <f t="shared" si="24"/>
        <v>18618.847339999997</v>
      </c>
      <c r="H1266" s="2">
        <f t="shared" si="23"/>
        <v>1.0000000000218279E-2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3200</v>
      </c>
      <c r="D1271" s="1">
        <f>BILANCA!E295</f>
        <v>0</v>
      </c>
      <c r="E1271" s="1">
        <v>0</v>
      </c>
      <c r="F1271" s="1">
        <v>0</v>
      </c>
      <c r="G1271" s="2">
        <f t="shared" si="24"/>
        <v>921.59999999999991</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576551</v>
      </c>
      <c r="D1275" s="1">
        <f>BILANCA!E299</f>
        <v>589680.76</v>
      </c>
      <c r="E1275" s="1">
        <v>0</v>
      </c>
      <c r="F1275" s="1">
        <v>0</v>
      </c>
      <c r="G1275" s="2">
        <f t="shared" si="24"/>
        <v>512726.45583999995</v>
      </c>
      <c r="H1275" s="2">
        <f t="shared" si="23"/>
        <v>0.23999999999068677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9201</v>
      </c>
      <c r="D1278" s="1">
        <f>BILANCA!E302</f>
        <v>56577.39</v>
      </c>
      <c r="E1278" s="1">
        <v>0</v>
      </c>
      <c r="F1278" s="1">
        <v>0</v>
      </c>
      <c r="G1278" s="2">
        <f t="shared" si="24"/>
        <v>36094.955099999999</v>
      </c>
      <c r="H1278" s="2">
        <f t="shared" si="23"/>
        <v>0.38999999999941792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41086370</v>
      </c>
      <c r="D1408" s="1">
        <f>'RAS-funkcijski'!E114</f>
        <v>45933002.789999999</v>
      </c>
      <c r="E1408" s="1">
        <v>0</v>
      </c>
      <c r="F1408" s="1">
        <v>0</v>
      </c>
      <c r="G1408" s="2">
        <f t="shared" si="24"/>
        <v>14624761.3138</v>
      </c>
      <c r="H1408" s="2">
        <f t="shared" si="27"/>
        <v>0.21000000089406967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41086370</v>
      </c>
      <c r="D1416" s="1">
        <f>'RAS-funkcijski'!E122</f>
        <v>45933002.789999999</v>
      </c>
      <c r="E1416" s="1">
        <v>0</v>
      </c>
      <c r="F1416" s="1">
        <v>0</v>
      </c>
      <c r="G1416" s="2">
        <f t="shared" si="24"/>
        <v>15688380.31844</v>
      </c>
      <c r="H1416" s="2">
        <f t="shared" si="27"/>
        <v>0.21000000089406967</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41086370</v>
      </c>
      <c r="D1418" s="1">
        <f>'RAS-funkcijski'!E124</f>
        <v>45933002.789999999</v>
      </c>
      <c r="E1418" s="1">
        <v>0</v>
      </c>
      <c r="F1418" s="1">
        <v>0</v>
      </c>
      <c r="G1418" s="2">
        <f t="shared" si="24"/>
        <v>15954285.069599997</v>
      </c>
      <c r="H1418" s="2">
        <f t="shared" si="27"/>
        <v>0.21000000089406967</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41086370</v>
      </c>
      <c r="D1435" s="13">
        <f>'RAS-funkcijski'!E141</f>
        <v>45933002.789999999</v>
      </c>
      <c r="E1435" s="13">
        <v>0</v>
      </c>
      <c r="F1435" s="13">
        <v>0</v>
      </c>
      <c r="G1435" s="14">
        <f t="shared" si="24"/>
        <v>18214475.454460002</v>
      </c>
      <c r="H1435" s="14">
        <f t="shared" si="27"/>
        <v>0.21000000089406967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61312.09</v>
      </c>
      <c r="E1436" s="6">
        <v>0</v>
      </c>
      <c r="F1436" s="6">
        <v>0</v>
      </c>
      <c r="G1436" s="7">
        <f t="shared" si="24"/>
        <v>122.62418</v>
      </c>
      <c r="H1436" s="7">
        <f t="shared" si="27"/>
        <v>8.999999999650754E-2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61312.09</v>
      </c>
      <c r="E1453" s="1">
        <v>0</v>
      </c>
      <c r="F1453" s="1">
        <v>0</v>
      </c>
      <c r="G1453" s="2">
        <f t="shared" si="24"/>
        <v>2207.2352399999995</v>
      </c>
      <c r="H1453" s="2">
        <f t="shared" si="27"/>
        <v>8.999999999650754E-2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61312.09</v>
      </c>
      <c r="E1454" s="1">
        <v>0</v>
      </c>
      <c r="F1454" s="1">
        <v>0</v>
      </c>
      <c r="G1454" s="2">
        <f t="shared" si="24"/>
        <v>2329.8594199999998</v>
      </c>
      <c r="H1454" s="2">
        <f t="shared" si="27"/>
        <v>8.999999999650754E-2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61312.09</v>
      </c>
      <c r="E1456" s="1">
        <v>0</v>
      </c>
      <c r="F1456" s="1">
        <v>0</v>
      </c>
      <c r="G1456" s="2">
        <f t="shared" si="24"/>
        <v>2575.1077799999998</v>
      </c>
      <c r="H1456" s="2">
        <f t="shared" si="27"/>
        <v>8.999999999650754E-2</v>
      </c>
      <c r="I1456" s="10">
        <f t="shared" si="30"/>
        <v>231.75970019100652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3517466.9</v>
      </c>
      <c r="D1480" s="6"/>
      <c r="E1480" s="6">
        <v>0</v>
      </c>
      <c r="F1480" s="6">
        <v>0</v>
      </c>
      <c r="G1480" s="7">
        <f t="shared" ref="G1480:G1580" si="34">B1480/1000*C1480</f>
        <v>3517.4668999999999</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51742630.899999999</v>
      </c>
      <c r="D1481" s="1">
        <v>0</v>
      </c>
      <c r="E1481" s="1">
        <v>0</v>
      </c>
      <c r="F1481" s="1">
        <v>0</v>
      </c>
      <c r="G1481" s="2">
        <f t="shared" si="34"/>
        <v>103485.26179999999</v>
      </c>
      <c r="H1481" s="2">
        <f t="shared" si="35"/>
        <v>0.10000000149011612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51210974</v>
      </c>
      <c r="D1483" s="1">
        <v>0</v>
      </c>
      <c r="E1483" s="1">
        <v>0</v>
      </c>
      <c r="F1483" s="1">
        <v>0</v>
      </c>
      <c r="G1483" s="2">
        <f t="shared" si="34"/>
        <v>204843.89600000001</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39636315.289999999</v>
      </c>
      <c r="D1484" s="1">
        <v>0</v>
      </c>
      <c r="E1484" s="1">
        <v>0</v>
      </c>
      <c r="F1484" s="1">
        <v>0</v>
      </c>
      <c r="G1484" s="2">
        <f t="shared" si="34"/>
        <v>198181.57644999999</v>
      </c>
      <c r="H1484" s="2">
        <f t="shared" si="35"/>
        <v>0.28999999910593033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9623216.2899999991</v>
      </c>
      <c r="D1485" s="1">
        <v>0</v>
      </c>
      <c r="E1485" s="1">
        <v>0</v>
      </c>
      <c r="F1485" s="1">
        <v>0</v>
      </c>
      <c r="G1485" s="2">
        <f t="shared" si="34"/>
        <v>57739.297739999995</v>
      </c>
      <c r="H1485" s="2">
        <f t="shared" si="35"/>
        <v>0.28999999910593033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27396.720000000001</v>
      </c>
      <c r="D1486" s="1">
        <v>0</v>
      </c>
      <c r="E1486" s="1">
        <v>0</v>
      </c>
      <c r="F1486" s="1">
        <v>0</v>
      </c>
      <c r="G1486" s="2">
        <f t="shared" si="34"/>
        <v>191.77704</v>
      </c>
      <c r="H1486" s="2">
        <f t="shared" si="35"/>
        <v>0.27999999999883585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15787.63</v>
      </c>
      <c r="D1489" s="1">
        <v>0</v>
      </c>
      <c r="E1489" s="1">
        <v>0</v>
      </c>
      <c r="F1489" s="1">
        <v>0</v>
      </c>
      <c r="G1489" s="2">
        <f t="shared" si="34"/>
        <v>157.87629999999999</v>
      </c>
      <c r="H1489" s="2">
        <f t="shared" si="35"/>
        <v>0.37000000000080036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1908258.07</v>
      </c>
      <c r="D1491" s="1">
        <v>0</v>
      </c>
      <c r="E1491" s="1">
        <v>0</v>
      </c>
      <c r="F1491" s="1">
        <v>0</v>
      </c>
      <c r="G1491" s="2">
        <f t="shared" si="34"/>
        <v>22899.096840000002</v>
      </c>
      <c r="H1491" s="2">
        <f t="shared" si="35"/>
        <v>7.000000006519258E-2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531656.9</v>
      </c>
      <c r="D1492" s="1">
        <v>0</v>
      </c>
      <c r="E1492" s="1">
        <v>0</v>
      </c>
      <c r="F1492" s="1">
        <v>0</v>
      </c>
      <c r="G1492" s="2">
        <f t="shared" si="34"/>
        <v>6911.5397000000003</v>
      </c>
      <c r="H1492" s="2">
        <f t="shared" si="35"/>
        <v>9.9999999976716936E-2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51317468.280000001</v>
      </c>
      <c r="D1499" s="1">
        <v>0</v>
      </c>
      <c r="E1499" s="1">
        <v>0</v>
      </c>
      <c r="F1499" s="1">
        <v>0</v>
      </c>
      <c r="G1499" s="2">
        <f t="shared" si="34"/>
        <v>1026349.3656</v>
      </c>
      <c r="H1499" s="2">
        <f t="shared" si="35"/>
        <v>0.2800000011920929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50727400.120000005</v>
      </c>
      <c r="D1501" s="1">
        <v>0</v>
      </c>
      <c r="E1501" s="1">
        <v>0</v>
      </c>
      <c r="F1501" s="1">
        <v>0</v>
      </c>
      <c r="G1501" s="2">
        <f t="shared" si="34"/>
        <v>1116002.8026400001</v>
      </c>
      <c r="H1501" s="2">
        <f t="shared" si="35"/>
        <v>0.12000000476837158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39090191.810000002</v>
      </c>
      <c r="D1502" s="1">
        <v>0</v>
      </c>
      <c r="E1502" s="1">
        <v>0</v>
      </c>
      <c r="F1502" s="1">
        <v>0</v>
      </c>
      <c r="G1502" s="2">
        <f t="shared" si="34"/>
        <v>899074.41162999999</v>
      </c>
      <c r="H1502" s="2">
        <f t="shared" si="35"/>
        <v>0.18999999761581421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9745939.6699999999</v>
      </c>
      <c r="D1503" s="1">
        <v>0</v>
      </c>
      <c r="E1503" s="1">
        <v>0</v>
      </c>
      <c r="F1503" s="1">
        <v>0</v>
      </c>
      <c r="G1503" s="2">
        <f t="shared" si="34"/>
        <v>233902.55207999999</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27208.639999999999</v>
      </c>
      <c r="D1504" s="1">
        <v>0</v>
      </c>
      <c r="E1504" s="1">
        <v>0</v>
      </c>
      <c r="F1504" s="1">
        <v>0</v>
      </c>
      <c r="G1504" s="2">
        <f t="shared" si="34"/>
        <v>680.21600000000001</v>
      </c>
      <c r="H1504" s="2">
        <f t="shared" si="35"/>
        <v>0.36000000000058208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14994.75</v>
      </c>
      <c r="D1507" s="1">
        <v>0</v>
      </c>
      <c r="E1507" s="1">
        <v>0</v>
      </c>
      <c r="F1507" s="1">
        <v>0</v>
      </c>
      <c r="G1507" s="2">
        <f t="shared" si="34"/>
        <v>419.85300000000001</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1849065.25</v>
      </c>
      <c r="D1509" s="1">
        <v>0</v>
      </c>
      <c r="E1509" s="1">
        <v>0</v>
      </c>
      <c r="F1509" s="1">
        <v>0</v>
      </c>
      <c r="G1509" s="2">
        <f t="shared" si="34"/>
        <v>55471.957499999997</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590068.16</v>
      </c>
      <c r="D1510" s="1">
        <v>0</v>
      </c>
      <c r="E1510" s="1">
        <v>0</v>
      </c>
      <c r="F1510" s="1">
        <v>0</v>
      </c>
      <c r="G1510" s="2">
        <f t="shared" si="34"/>
        <v>18292.112960000002</v>
      </c>
      <c r="H1510" s="2">
        <f t="shared" si="35"/>
        <v>0.16000000003259629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3942629.5199999958</v>
      </c>
      <c r="D1517" s="1">
        <v>0</v>
      </c>
      <c r="E1517" s="1">
        <v>0</v>
      </c>
      <c r="F1517" s="1">
        <v>0</v>
      </c>
      <c r="G1517" s="2">
        <f t="shared" si="34"/>
        <v>149819.92175999985</v>
      </c>
      <c r="H1517" s="2">
        <f t="shared" si="35"/>
        <v>0.48000000417232513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3942629.52</v>
      </c>
      <c r="D1576" s="1">
        <v>0</v>
      </c>
      <c r="E1576" s="1">
        <v>0</v>
      </c>
      <c r="F1576" s="1">
        <v>0</v>
      </c>
      <c r="G1576" s="2">
        <f t="shared" si="34"/>
        <v>382435.06344</v>
      </c>
      <c r="H1576" s="2">
        <f t="shared" si="35"/>
        <v>0.47999999998137355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3940169.53</v>
      </c>
      <c r="D1578" s="1">
        <v>0</v>
      </c>
      <c r="E1578" s="1">
        <v>0</v>
      </c>
      <c r="F1578" s="1">
        <v>0</v>
      </c>
      <c r="G1578" s="2">
        <f t="shared" si="34"/>
        <v>390076.78347000002</v>
      </c>
      <c r="H1578" s="2">
        <f t="shared" si="35"/>
        <v>0.47000000020489097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2459.9899999999998</v>
      </c>
      <c r="D1579" s="1">
        <v>0</v>
      </c>
      <c r="E1579" s="1">
        <v>0</v>
      </c>
      <c r="F1579" s="1">
        <v>0</v>
      </c>
      <c r="G1579" s="2">
        <f t="shared" si="34"/>
        <v>245.999</v>
      </c>
      <c r="H1579" s="2">
        <f t="shared" si="35"/>
        <v>1.0000000000218279E-2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2186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41604771</v>
      </c>
      <c r="I16" s="172">
        <f>'PR-RAS'!E6</f>
        <v>39526431.289999999</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40308816</v>
      </c>
      <c r="I17" s="172">
        <f>'PR-RAS'!E151</f>
        <v>45329688.900000006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9032982</v>
      </c>
      <c r="I18" s="172">
        <f>'PR-RAS'!E645</f>
        <v>2646413.5599999931</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19321961</v>
      </c>
      <c r="I20" s="175">
        <f>BILANCA!E7</f>
        <v>19143140.039999999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22959458</v>
      </c>
      <c r="I21" s="177">
        <f>BILANCA!E68</f>
        <v>16855603.09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11691199</v>
      </c>
      <c r="I22" s="177">
        <f>BILANCA!E176</f>
        <v>12601575.1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30590220</v>
      </c>
      <c r="I23" s="179">
        <f>BILANCA!E237</f>
        <v>23397168.029999997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41086370</v>
      </c>
      <c r="I27" s="177">
        <f>'RAS-funkcijski'!E114</f>
        <v>45933002.789999999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41086370</v>
      </c>
      <c r="I28" s="181">
        <f>'RAS-funkcijski'!E141</f>
        <v>45933002.789999999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61312.09</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61312.09</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3517466.9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3942629.5199999958</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3942629.52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28" zoomScaleNormal="100" workbookViewId="0">
      <selection activeCell="L645" sqref="L64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41604771</v>
      </c>
      <c r="E6" s="53">
        <f>E7+E44+E50+E82+E106+E124+E133+E139</f>
        <v>39526431.289999999</v>
      </c>
      <c r="F6" s="54">
        <f t="shared" ref="F6:F131" si="0">IF(D6&lt;&gt;0,IF(E6/D6&gt;=100,"&gt;&gt;100",E6/D6*100),"-")</f>
        <v>95.004563995797497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5526493</v>
      </c>
      <c r="E50" s="53">
        <f>E51+E54+E59+E62+E65+E68+E71+E74+E77</f>
        <v>2929608.9299999997</v>
      </c>
      <c r="F50" s="54">
        <f t="shared" si="0"/>
        <v>53.010271251587568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2745624</v>
      </c>
      <c r="E54" s="53">
        <f t="shared" si="11"/>
        <v>1866967.22</v>
      </c>
      <c r="F54" s="54">
        <f t="shared" si="0"/>
        <v>67.997920327036766</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2745624</v>
      </c>
      <c r="E57" s="244">
        <v>1866967.22</v>
      </c>
      <c r="F57" s="54">
        <f t="shared" si="0"/>
        <v>67.997920327036766</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2111</v>
      </c>
      <c r="E68" s="53">
        <f t="shared" si="15"/>
        <v>0</v>
      </c>
      <c r="F68" s="54">
        <f t="shared" si="0"/>
        <v>0</v>
      </c>
    </row>
    <row r="69" spans="1:6" ht="12.75" customHeight="1" x14ac:dyDescent="0.2">
      <c r="A69" s="55" t="s">
        <v>181</v>
      </c>
      <c r="B69" s="87" t="s">
        <v>182</v>
      </c>
      <c r="C69" s="52" t="s">
        <v>181</v>
      </c>
      <c r="D69" s="244">
        <v>2111</v>
      </c>
      <c r="E69" s="244"/>
      <c r="F69" s="54">
        <f t="shared" si="0"/>
        <v>0</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2778758</v>
      </c>
      <c r="E77" s="53">
        <f t="shared" si="18"/>
        <v>1062641.71</v>
      </c>
      <c r="F77" s="54">
        <f t="shared" si="0"/>
        <v>38.241606861770613</v>
      </c>
    </row>
    <row r="78" spans="1:6" ht="12.75" customHeight="1" x14ac:dyDescent="0.2">
      <c r="A78" s="55">
        <v>6391</v>
      </c>
      <c r="B78" s="87" t="s">
        <v>199</v>
      </c>
      <c r="C78" s="52" t="s">
        <v>200</v>
      </c>
      <c r="D78" s="244">
        <v>447604</v>
      </c>
      <c r="E78" s="244">
        <v>1016550.61</v>
      </c>
      <c r="F78" s="54">
        <f t="shared" si="0"/>
        <v>227.10936676169115</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2331154</v>
      </c>
      <c r="E80" s="244">
        <v>46091.1</v>
      </c>
      <c r="F80" s="54">
        <f t="shared" si="0"/>
        <v>1.9771795428358658</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54867</v>
      </c>
      <c r="E82" s="53">
        <f t="shared" si="19"/>
        <v>29616.35</v>
      </c>
      <c r="F82" s="54">
        <f t="shared" si="0"/>
        <v>53.978438770116824</v>
      </c>
    </row>
    <row r="83" spans="1:6" ht="12.75" customHeight="1" x14ac:dyDescent="0.2">
      <c r="A83" s="55">
        <v>641</v>
      </c>
      <c r="B83" s="87" t="s">
        <v>209</v>
      </c>
      <c r="C83" s="52" t="s">
        <v>210</v>
      </c>
      <c r="D83" s="53">
        <f t="shared" ref="D83:E83" si="20">SUM(D84:D90)</f>
        <v>54867</v>
      </c>
      <c r="E83" s="53">
        <f t="shared" si="20"/>
        <v>29616.35</v>
      </c>
      <c r="F83" s="54">
        <f t="shared" si="0"/>
        <v>53.978438770116824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54865</v>
      </c>
      <c r="E85" s="244">
        <v>29383.919999999998</v>
      </c>
      <c r="F85" s="54">
        <f t="shared" si="0"/>
        <v>53.556766608949232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2</v>
      </c>
      <c r="E87" s="244">
        <v>232.43</v>
      </c>
      <c r="F87" s="54" t="str">
        <f t="shared" si="0"/>
        <v>&gt;&gt;100</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7630174</v>
      </c>
      <c r="E106" s="53">
        <f t="shared" si="23"/>
        <v>8621238.5999999996</v>
      </c>
      <c r="F106" s="54">
        <f t="shared" si="0"/>
        <v>112.98875490912789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7630174</v>
      </c>
      <c r="E112" s="53">
        <f t="shared" si="25"/>
        <v>8621238.5999999996</v>
      </c>
      <c r="F112" s="54">
        <f t="shared" si="0"/>
        <v>112.98875490912789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7630174</v>
      </c>
      <c r="E117" s="244">
        <v>8621238.5999999996</v>
      </c>
      <c r="F117" s="54">
        <f t="shared" si="0"/>
        <v>112.98875490912789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3486937</v>
      </c>
      <c r="E124" s="53">
        <f t="shared" si="27"/>
        <v>3040051.8</v>
      </c>
      <c r="F124" s="54">
        <f t="shared" si="0"/>
        <v>87.184018523993984</v>
      </c>
    </row>
    <row r="125" spans="1:6" ht="12.75" customHeight="1" x14ac:dyDescent="0.2">
      <c r="A125" s="55">
        <v>661</v>
      </c>
      <c r="B125" s="88" t="s">
        <v>293</v>
      </c>
      <c r="C125" s="52" t="s">
        <v>294</v>
      </c>
      <c r="D125" s="53">
        <f t="shared" ref="D125:E125" si="28">SUM(D126:D127)</f>
        <v>3413016</v>
      </c>
      <c r="E125" s="53">
        <f t="shared" si="28"/>
        <v>2977560.9</v>
      </c>
      <c r="F125" s="54">
        <f t="shared" si="0"/>
        <v>87.241340210535199</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3413016</v>
      </c>
      <c r="E127" s="244">
        <v>2977560.9</v>
      </c>
      <c r="F127" s="54">
        <f t="shared" si="0"/>
        <v>87.241340210535199</v>
      </c>
    </row>
    <row r="128" spans="1:6" ht="24" x14ac:dyDescent="0.2">
      <c r="A128" s="55">
        <v>663</v>
      </c>
      <c r="B128" s="233" t="s">
        <v>299</v>
      </c>
      <c r="C128" s="52" t="s">
        <v>300</v>
      </c>
      <c r="D128" s="53">
        <f t="shared" ref="D128:E128" si="29">SUM(D129:D132)</f>
        <v>73921</v>
      </c>
      <c r="E128" s="53">
        <f t="shared" si="29"/>
        <v>62490.9</v>
      </c>
      <c r="F128" s="54">
        <f t="shared" si="0"/>
        <v>84.53741156099079</v>
      </c>
    </row>
    <row r="129" spans="1:6" ht="12.75" customHeight="1" x14ac:dyDescent="0.2">
      <c r="A129" s="55">
        <v>6631</v>
      </c>
      <c r="B129" s="88" t="s">
        <v>301</v>
      </c>
      <c r="C129" s="52" t="s">
        <v>302</v>
      </c>
      <c r="D129" s="244">
        <v>73921</v>
      </c>
      <c r="E129" s="244">
        <v>62490.9</v>
      </c>
      <c r="F129" s="54">
        <f t="shared" si="0"/>
        <v>84.53741156099079</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24659593</v>
      </c>
      <c r="E133" s="53">
        <f t="shared" si="30"/>
        <v>24658547.649999999</v>
      </c>
      <c r="F133" s="54">
        <f t="shared" ref="F133:F223" si="31">IF(D133&lt;&gt;0,IF(E133/D133&gt;=100,"&gt;&gt;100",E133/D133*100),"-")</f>
        <v>99.9957608789407</v>
      </c>
    </row>
    <row r="134" spans="1:6" ht="24" x14ac:dyDescent="0.2">
      <c r="A134" s="55">
        <v>671</v>
      </c>
      <c r="B134" s="234" t="s">
        <v>311</v>
      </c>
      <c r="C134" s="52" t="s">
        <v>312</v>
      </c>
      <c r="D134" s="53">
        <f t="shared" ref="D134:E134" si="32">SUM(D135:D137)</f>
        <v>24659593</v>
      </c>
      <c r="E134" s="53">
        <f t="shared" si="32"/>
        <v>24658547.649999999</v>
      </c>
      <c r="F134" s="54">
        <f t="shared" si="31"/>
        <v>99.9957608789407</v>
      </c>
    </row>
    <row r="135" spans="1:6" ht="12.75" customHeight="1" x14ac:dyDescent="0.2">
      <c r="A135" s="55">
        <v>6711</v>
      </c>
      <c r="B135" s="87" t="s">
        <v>313</v>
      </c>
      <c r="C135" s="52" t="s">
        <v>314</v>
      </c>
      <c r="D135" s="244">
        <v>24659593</v>
      </c>
      <c r="E135" s="244">
        <v>24658547.649999999</v>
      </c>
      <c r="F135" s="54">
        <f t="shared" si="31"/>
        <v>99.9957608789407</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246707</v>
      </c>
      <c r="E139" s="53">
        <f t="shared" si="33"/>
        <v>247367.96</v>
      </c>
      <c r="F139" s="54">
        <f t="shared" si="31"/>
        <v>100.26791294936908</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246707</v>
      </c>
      <c r="E150" s="244">
        <v>247367.96</v>
      </c>
      <c r="F150" s="54">
        <f t="shared" si="31"/>
        <v>100.26791294936908</v>
      </c>
    </row>
    <row r="151" spans="1:6" ht="12.75" customHeight="1" x14ac:dyDescent="0.2">
      <c r="A151" s="55">
        <v>3</v>
      </c>
      <c r="B151" s="87" t="s">
        <v>345</v>
      </c>
      <c r="C151" s="52" t="s">
        <v>53</v>
      </c>
      <c r="D151" s="53">
        <f t="shared" ref="D151:E151" si="35">D152+D163+D196+D215+D224+D252+D263</f>
        <v>40308816</v>
      </c>
      <c r="E151" s="53">
        <f t="shared" si="35"/>
        <v>45329688.900000006</v>
      </c>
      <c r="F151" s="54">
        <f t="shared" si="31"/>
        <v>112.45601681776019</v>
      </c>
    </row>
    <row r="152" spans="1:6" ht="12.75" customHeight="1" x14ac:dyDescent="0.2">
      <c r="A152" s="55">
        <v>31</v>
      </c>
      <c r="B152" s="87" t="s">
        <v>346</v>
      </c>
      <c r="C152" s="52" t="s">
        <v>347</v>
      </c>
      <c r="D152" s="53">
        <f t="shared" ref="D152:E152" si="36">D153+D158+D159</f>
        <v>31301394</v>
      </c>
      <c r="E152" s="53">
        <f t="shared" si="36"/>
        <v>33727359.32</v>
      </c>
      <c r="F152" s="54">
        <f t="shared" si="31"/>
        <v>107.75034274831339</v>
      </c>
    </row>
    <row r="153" spans="1:6" ht="12.75" customHeight="1" x14ac:dyDescent="0.2">
      <c r="A153" s="55">
        <v>311</v>
      </c>
      <c r="B153" s="87" t="s">
        <v>348</v>
      </c>
      <c r="C153" s="52" t="s">
        <v>349</v>
      </c>
      <c r="D153" s="53">
        <f t="shared" ref="D153:E153" si="37">SUM(D154:D157)</f>
        <v>25631506</v>
      </c>
      <c r="E153" s="53">
        <f t="shared" si="37"/>
        <v>27119773.300000001</v>
      </c>
      <c r="F153" s="54">
        <f t="shared" si="31"/>
        <v>105.80639818822975</v>
      </c>
    </row>
    <row r="154" spans="1:6" ht="12.75" customHeight="1" x14ac:dyDescent="0.2">
      <c r="A154" s="55">
        <v>3111</v>
      </c>
      <c r="B154" s="87" t="s">
        <v>350</v>
      </c>
      <c r="C154" s="52" t="s">
        <v>351</v>
      </c>
      <c r="D154" s="244">
        <v>25631506</v>
      </c>
      <c r="E154" s="244">
        <v>27119773.300000001</v>
      </c>
      <c r="F154" s="54">
        <f t="shared" si="31"/>
        <v>105.80639818822975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1459568</v>
      </c>
      <c r="E158" s="244">
        <v>2135920.2400000002</v>
      </c>
      <c r="F158" s="54">
        <f t="shared" si="31"/>
        <v>146.33920721747808</v>
      </c>
    </row>
    <row r="159" spans="1:6" ht="12.75" customHeight="1" x14ac:dyDescent="0.2">
      <c r="A159" s="55">
        <v>313</v>
      </c>
      <c r="B159" s="87" t="s">
        <v>360</v>
      </c>
      <c r="C159" s="52" t="s">
        <v>361</v>
      </c>
      <c r="D159" s="53">
        <f t="shared" ref="D159:E159" si="38">SUM(D160:D162)</f>
        <v>4210320</v>
      </c>
      <c r="E159" s="53">
        <f t="shared" si="38"/>
        <v>4471665.78</v>
      </c>
      <c r="F159" s="54">
        <f t="shared" si="31"/>
        <v>106.20726643105513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4210320</v>
      </c>
      <c r="E161" s="244">
        <v>4471665.78</v>
      </c>
      <c r="F161" s="54">
        <f t="shared" si="31"/>
        <v>106.20726643105513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8167251</v>
      </c>
      <c r="E163" s="53">
        <f t="shared" si="39"/>
        <v>9866541.1699999999</v>
      </c>
      <c r="F163" s="54">
        <f t="shared" si="31"/>
        <v>120.8061460337144</v>
      </c>
    </row>
    <row r="164" spans="1:6" ht="12.75" customHeight="1" x14ac:dyDescent="0.2">
      <c r="A164" s="55">
        <v>321</v>
      </c>
      <c r="B164" s="87" t="s">
        <v>369</v>
      </c>
      <c r="C164" s="52" t="s">
        <v>370</v>
      </c>
      <c r="D164" s="53">
        <f t="shared" ref="D164:E164" si="40">SUM(D165:D168)</f>
        <v>813324</v>
      </c>
      <c r="E164" s="53">
        <f t="shared" si="40"/>
        <v>1661118.63</v>
      </c>
      <c r="F164" s="54">
        <f t="shared" si="31"/>
        <v>204.23824084866547</v>
      </c>
    </row>
    <row r="165" spans="1:6" ht="12.75" customHeight="1" x14ac:dyDescent="0.2">
      <c r="A165" s="55">
        <v>3211</v>
      </c>
      <c r="B165" s="87" t="s">
        <v>371</v>
      </c>
      <c r="C165" s="52" t="s">
        <v>372</v>
      </c>
      <c r="D165" s="244">
        <v>222955</v>
      </c>
      <c r="E165" s="244">
        <v>794335.28</v>
      </c>
      <c r="F165" s="54">
        <f t="shared" si="31"/>
        <v>356.27605570630845</v>
      </c>
    </row>
    <row r="166" spans="1:6" ht="12.75" customHeight="1" x14ac:dyDescent="0.2">
      <c r="A166" s="55">
        <v>3212</v>
      </c>
      <c r="B166" s="87" t="s">
        <v>373</v>
      </c>
      <c r="C166" s="52" t="s">
        <v>374</v>
      </c>
      <c r="D166" s="244">
        <v>215988</v>
      </c>
      <c r="E166" s="244">
        <v>351443.91</v>
      </c>
      <c r="F166" s="54">
        <f t="shared" si="31"/>
        <v>162.71455358631033</v>
      </c>
    </row>
    <row r="167" spans="1:6" ht="12.75" customHeight="1" x14ac:dyDescent="0.2">
      <c r="A167" s="55">
        <v>3213</v>
      </c>
      <c r="B167" s="87" t="s">
        <v>375</v>
      </c>
      <c r="C167" s="52" t="s">
        <v>376</v>
      </c>
      <c r="D167" s="244">
        <v>374381</v>
      </c>
      <c r="E167" s="244">
        <v>497276.66</v>
      </c>
      <c r="F167" s="54">
        <f t="shared" si="31"/>
        <v>132.82636138051879</v>
      </c>
    </row>
    <row r="168" spans="1:6" ht="12.75" customHeight="1" x14ac:dyDescent="0.2">
      <c r="A168" s="55">
        <v>3214</v>
      </c>
      <c r="B168" s="87" t="s">
        <v>377</v>
      </c>
      <c r="C168" s="52" t="s">
        <v>378</v>
      </c>
      <c r="D168" s="244"/>
      <c r="E168" s="244">
        <v>18062.78</v>
      </c>
      <c r="F168" s="54" t="str">
        <f t="shared" si="31"/>
        <v>-</v>
      </c>
    </row>
    <row r="169" spans="1:6" ht="12.75" customHeight="1" x14ac:dyDescent="0.2">
      <c r="A169" s="55">
        <v>322</v>
      </c>
      <c r="B169" s="87" t="s">
        <v>379</v>
      </c>
      <c r="C169" s="52" t="s">
        <v>380</v>
      </c>
      <c r="D169" s="53">
        <f t="shared" ref="D169:E169" si="41">SUM(D170:D176)</f>
        <v>787805</v>
      </c>
      <c r="E169" s="53">
        <f t="shared" si="41"/>
        <v>1264286.0900000001</v>
      </c>
      <c r="F169" s="54">
        <f t="shared" si="31"/>
        <v>160.48211042072595</v>
      </c>
    </row>
    <row r="170" spans="1:6" ht="12.75" customHeight="1" x14ac:dyDescent="0.2">
      <c r="A170" s="55">
        <v>3221</v>
      </c>
      <c r="B170" s="87" t="s">
        <v>381</v>
      </c>
      <c r="C170" s="52" t="s">
        <v>382</v>
      </c>
      <c r="D170" s="244">
        <v>291759</v>
      </c>
      <c r="E170" s="244">
        <v>437564.31</v>
      </c>
      <c r="F170" s="54">
        <f t="shared" si="31"/>
        <v>149.9745714785148</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369402</v>
      </c>
      <c r="E172" s="244">
        <v>706157.85</v>
      </c>
      <c r="F172" s="54">
        <f t="shared" si="31"/>
        <v>191.16243279679048</v>
      </c>
    </row>
    <row r="173" spans="1:6" ht="12.75" customHeight="1" x14ac:dyDescent="0.2">
      <c r="A173" s="55">
        <v>3224</v>
      </c>
      <c r="B173" s="87" t="s">
        <v>387</v>
      </c>
      <c r="C173" s="52" t="s">
        <v>388</v>
      </c>
      <c r="D173" s="244">
        <v>61669</v>
      </c>
      <c r="E173" s="244">
        <v>54942.83</v>
      </c>
      <c r="F173" s="54">
        <f t="shared" si="31"/>
        <v>89.093109990432794</v>
      </c>
    </row>
    <row r="174" spans="1:6" ht="12.75" customHeight="1" x14ac:dyDescent="0.2">
      <c r="A174" s="55">
        <v>3225</v>
      </c>
      <c r="B174" s="87" t="s">
        <v>389</v>
      </c>
      <c r="C174" s="52" t="s">
        <v>390</v>
      </c>
      <c r="D174" s="244">
        <v>57506</v>
      </c>
      <c r="E174" s="244">
        <v>58100.1</v>
      </c>
      <c r="F174" s="54">
        <f t="shared" si="31"/>
        <v>101.03310958856466</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7469</v>
      </c>
      <c r="E176" s="244">
        <v>7521</v>
      </c>
      <c r="F176" s="54">
        <f t="shared" si="31"/>
        <v>100.69621100548936</v>
      </c>
    </row>
    <row r="177" spans="1:6" ht="12.75" customHeight="1" x14ac:dyDescent="0.2">
      <c r="A177" s="55">
        <v>323</v>
      </c>
      <c r="B177" s="87" t="s">
        <v>395</v>
      </c>
      <c r="C177" s="52" t="s">
        <v>396</v>
      </c>
      <c r="D177" s="53">
        <f t="shared" ref="D177:E177" si="42">SUM(D178:D186)</f>
        <v>6054372</v>
      </c>
      <c r="E177" s="53">
        <f t="shared" si="42"/>
        <v>6103900.8600000003</v>
      </c>
      <c r="F177" s="54">
        <f t="shared" si="31"/>
        <v>100.8180676707675</v>
      </c>
    </row>
    <row r="178" spans="1:6" ht="12.75" customHeight="1" x14ac:dyDescent="0.2">
      <c r="A178" s="55">
        <v>3231</v>
      </c>
      <c r="B178" s="87" t="s">
        <v>397</v>
      </c>
      <c r="C178" s="52" t="s">
        <v>398</v>
      </c>
      <c r="D178" s="244">
        <v>247955</v>
      </c>
      <c r="E178" s="244">
        <v>297070.52</v>
      </c>
      <c r="F178" s="54">
        <f t="shared" si="31"/>
        <v>119.80823939827792</v>
      </c>
    </row>
    <row r="179" spans="1:6" ht="12.75" customHeight="1" x14ac:dyDescent="0.2">
      <c r="A179" s="55">
        <v>3232</v>
      </c>
      <c r="B179" s="87" t="s">
        <v>399</v>
      </c>
      <c r="C179" s="52" t="s">
        <v>400</v>
      </c>
      <c r="D179" s="244">
        <v>116181</v>
      </c>
      <c r="E179" s="244">
        <v>127578.33</v>
      </c>
      <c r="F179" s="54">
        <f t="shared" si="31"/>
        <v>109.80997753505306</v>
      </c>
    </row>
    <row r="180" spans="1:6" ht="12.75" customHeight="1" x14ac:dyDescent="0.2">
      <c r="A180" s="55">
        <v>3233</v>
      </c>
      <c r="B180" s="87" t="s">
        <v>401</v>
      </c>
      <c r="C180" s="52" t="s">
        <v>402</v>
      </c>
      <c r="D180" s="244">
        <v>221127</v>
      </c>
      <c r="E180" s="244">
        <v>198668.14</v>
      </c>
      <c r="F180" s="54">
        <f t="shared" si="31"/>
        <v>89.843456475238213</v>
      </c>
    </row>
    <row r="181" spans="1:6" ht="12.75" customHeight="1" x14ac:dyDescent="0.2">
      <c r="A181" s="55">
        <v>3234</v>
      </c>
      <c r="B181" s="87" t="s">
        <v>403</v>
      </c>
      <c r="C181" s="52" t="s">
        <v>404</v>
      </c>
      <c r="D181" s="244">
        <v>161534</v>
      </c>
      <c r="E181" s="244">
        <v>157072.60999999999</v>
      </c>
      <c r="F181" s="54">
        <f t="shared" si="31"/>
        <v>97.238110862109522</v>
      </c>
    </row>
    <row r="182" spans="1:6" ht="12.75" customHeight="1" x14ac:dyDescent="0.2">
      <c r="A182" s="55">
        <v>3235</v>
      </c>
      <c r="B182" s="87" t="s">
        <v>405</v>
      </c>
      <c r="C182" s="52" t="s">
        <v>406</v>
      </c>
      <c r="D182" s="244">
        <v>1062839</v>
      </c>
      <c r="E182" s="244">
        <v>1211583.49</v>
      </c>
      <c r="F182" s="54">
        <f t="shared" si="31"/>
        <v>113.99501617836756</v>
      </c>
    </row>
    <row r="183" spans="1:6" ht="12.75" customHeight="1" x14ac:dyDescent="0.2">
      <c r="A183" s="55">
        <v>3236</v>
      </c>
      <c r="B183" s="87" t="s">
        <v>407</v>
      </c>
      <c r="C183" s="52" t="s">
        <v>408</v>
      </c>
      <c r="D183" s="244">
        <v>20350</v>
      </c>
      <c r="E183" s="244">
        <v>71850</v>
      </c>
      <c r="F183" s="54">
        <f t="shared" si="31"/>
        <v>353.07125307125307</v>
      </c>
    </row>
    <row r="184" spans="1:6" ht="12.75" customHeight="1" x14ac:dyDescent="0.2">
      <c r="A184" s="55">
        <v>3237</v>
      </c>
      <c r="B184" s="87" t="s">
        <v>409</v>
      </c>
      <c r="C184" s="52" t="s">
        <v>410</v>
      </c>
      <c r="D184" s="244">
        <v>3531095</v>
      </c>
      <c r="E184" s="244">
        <v>3038291.45</v>
      </c>
      <c r="F184" s="54">
        <f t="shared" si="31"/>
        <v>86.043888652103675</v>
      </c>
    </row>
    <row r="185" spans="1:6" ht="12.75" customHeight="1" x14ac:dyDescent="0.2">
      <c r="A185" s="55">
        <v>3238</v>
      </c>
      <c r="B185" s="87" t="s">
        <v>411</v>
      </c>
      <c r="C185" s="52" t="s">
        <v>412</v>
      </c>
      <c r="D185" s="244">
        <v>305057</v>
      </c>
      <c r="E185" s="244">
        <v>211667.11</v>
      </c>
      <c r="F185" s="54">
        <f t="shared" si="31"/>
        <v>69.386085223417254</v>
      </c>
    </row>
    <row r="186" spans="1:6" ht="12.75" customHeight="1" x14ac:dyDescent="0.2">
      <c r="A186" s="55">
        <v>3239</v>
      </c>
      <c r="B186" s="87" t="s">
        <v>413</v>
      </c>
      <c r="C186" s="52" t="s">
        <v>414</v>
      </c>
      <c r="D186" s="244">
        <v>388234</v>
      </c>
      <c r="E186" s="244">
        <v>790119.21</v>
      </c>
      <c r="F186" s="54">
        <f t="shared" si="31"/>
        <v>203.5162324783507</v>
      </c>
    </row>
    <row r="187" spans="1:6" ht="12.75" customHeight="1" x14ac:dyDescent="0.2">
      <c r="A187" s="55">
        <v>324</v>
      </c>
      <c r="B187" s="87" t="s">
        <v>415</v>
      </c>
      <c r="C187" s="52" t="s">
        <v>416</v>
      </c>
      <c r="D187" s="244">
        <v>39148</v>
      </c>
      <c r="E187" s="244">
        <v>176574.12</v>
      </c>
      <c r="F187" s="54">
        <f t="shared" si="31"/>
        <v>451.04250536425872</v>
      </c>
    </row>
    <row r="188" spans="1:6" ht="12.75" customHeight="1" x14ac:dyDescent="0.2">
      <c r="A188" s="55">
        <v>329</v>
      </c>
      <c r="B188" s="87" t="s">
        <v>417</v>
      </c>
      <c r="C188" s="52" t="s">
        <v>418</v>
      </c>
      <c r="D188" s="53">
        <f t="shared" ref="D188:E188" si="43">SUM(D189:D195)</f>
        <v>472602</v>
      </c>
      <c r="E188" s="53">
        <f t="shared" si="43"/>
        <v>660661.47</v>
      </c>
      <c r="F188" s="54">
        <f t="shared" si="31"/>
        <v>139.79235593586145</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55889</v>
      </c>
      <c r="E190" s="244">
        <v>48433.07</v>
      </c>
      <c r="F190" s="54">
        <f t="shared" si="31"/>
        <v>86.659396303387069</v>
      </c>
    </row>
    <row r="191" spans="1:6" ht="12.75" customHeight="1" x14ac:dyDescent="0.2">
      <c r="A191" s="55">
        <v>3293</v>
      </c>
      <c r="B191" s="87" t="s">
        <v>423</v>
      </c>
      <c r="C191" s="52" t="s">
        <v>424</v>
      </c>
      <c r="D191" s="244">
        <v>186762</v>
      </c>
      <c r="E191" s="244">
        <v>328813.34999999998</v>
      </c>
      <c r="F191" s="54">
        <f t="shared" si="31"/>
        <v>176.06009252417513</v>
      </c>
    </row>
    <row r="192" spans="1:6" ht="12.75" customHeight="1" x14ac:dyDescent="0.2">
      <c r="A192" s="55">
        <v>3294</v>
      </c>
      <c r="B192" s="87" t="s">
        <v>425</v>
      </c>
      <c r="C192" s="52" t="s">
        <v>426</v>
      </c>
      <c r="D192" s="244">
        <v>127705</v>
      </c>
      <c r="E192" s="244">
        <v>133732.82</v>
      </c>
      <c r="F192" s="54">
        <f t="shared" si="31"/>
        <v>104.72011275987629</v>
      </c>
    </row>
    <row r="193" spans="1:6" ht="12.75" customHeight="1" x14ac:dyDescent="0.2">
      <c r="A193" s="55">
        <v>3295</v>
      </c>
      <c r="B193" s="87" t="s">
        <v>427</v>
      </c>
      <c r="C193" s="52" t="s">
        <v>428</v>
      </c>
      <c r="D193" s="244">
        <v>36813</v>
      </c>
      <c r="E193" s="244">
        <v>44363.4</v>
      </c>
      <c r="F193" s="54">
        <f t="shared" si="31"/>
        <v>120.51014587238204</v>
      </c>
    </row>
    <row r="194" spans="1:6" ht="12.75" customHeight="1" x14ac:dyDescent="0.2">
      <c r="A194" s="55" t="s">
        <v>429</v>
      </c>
      <c r="B194" s="87" t="s">
        <v>430</v>
      </c>
      <c r="C194" s="52" t="s">
        <v>429</v>
      </c>
      <c r="D194" s="244"/>
      <c r="E194" s="244">
        <v>3750</v>
      </c>
      <c r="F194" s="54" t="str">
        <f t="shared" si="31"/>
        <v>-</v>
      </c>
    </row>
    <row r="195" spans="1:6" ht="12.75" customHeight="1" x14ac:dyDescent="0.2">
      <c r="A195" s="55">
        <v>3299</v>
      </c>
      <c r="B195" s="87" t="s">
        <v>431</v>
      </c>
      <c r="C195" s="52" t="s">
        <v>432</v>
      </c>
      <c r="D195" s="244">
        <v>65433</v>
      </c>
      <c r="E195" s="244">
        <v>101568.83</v>
      </c>
      <c r="F195" s="54">
        <f t="shared" si="31"/>
        <v>155.22569651399141</v>
      </c>
    </row>
    <row r="196" spans="1:6" ht="12.75" customHeight="1" x14ac:dyDescent="0.2">
      <c r="A196" s="55">
        <v>34</v>
      </c>
      <c r="B196" s="234" t="s">
        <v>433</v>
      </c>
      <c r="C196" s="52" t="s">
        <v>434</v>
      </c>
      <c r="D196" s="53">
        <f t="shared" ref="D196:E196" si="44">D197+D202+D210</f>
        <v>28646</v>
      </c>
      <c r="E196" s="53">
        <f t="shared" si="44"/>
        <v>53238.42</v>
      </c>
      <c r="F196" s="54">
        <f t="shared" si="31"/>
        <v>185.84940305801857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28646</v>
      </c>
      <c r="E210" s="53">
        <f t="shared" si="47"/>
        <v>53238.42</v>
      </c>
      <c r="F210" s="54">
        <f t="shared" si="31"/>
        <v>185.84940305801857</v>
      </c>
    </row>
    <row r="211" spans="1:6" ht="12.75" customHeight="1" x14ac:dyDescent="0.2">
      <c r="A211" s="55">
        <v>3431</v>
      </c>
      <c r="B211" s="234" t="s">
        <v>463</v>
      </c>
      <c r="C211" s="52" t="s">
        <v>464</v>
      </c>
      <c r="D211" s="244">
        <v>18457</v>
      </c>
      <c r="E211" s="244">
        <v>23140.799999999999</v>
      </c>
      <c r="F211" s="54">
        <f t="shared" si="31"/>
        <v>125.37682180202631</v>
      </c>
    </row>
    <row r="212" spans="1:6" ht="12.75" customHeight="1" x14ac:dyDescent="0.2">
      <c r="A212" s="55">
        <v>3432</v>
      </c>
      <c r="B212" s="87" t="s">
        <v>465</v>
      </c>
      <c r="C212" s="52" t="s">
        <v>466</v>
      </c>
      <c r="D212" s="244">
        <v>10166</v>
      </c>
      <c r="E212" s="244">
        <v>25739.98</v>
      </c>
      <c r="F212" s="54">
        <f t="shared" si="31"/>
        <v>253.19673421207946</v>
      </c>
    </row>
    <row r="213" spans="1:6" ht="12.75" customHeight="1" x14ac:dyDescent="0.2">
      <c r="A213" s="55">
        <v>3433</v>
      </c>
      <c r="B213" s="87" t="s">
        <v>467</v>
      </c>
      <c r="C213" s="52" t="s">
        <v>468</v>
      </c>
      <c r="D213" s="244">
        <v>23</v>
      </c>
      <c r="E213" s="244">
        <v>4357.6400000000003</v>
      </c>
      <c r="F213" s="54" t="str">
        <f t="shared" si="31"/>
        <v>&gt;&gt;100</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58890</v>
      </c>
      <c r="E215" s="53">
        <f t="shared" si="48"/>
        <v>350869.98</v>
      </c>
      <c r="F215" s="54">
        <f t="shared" si="31"/>
        <v>595.80570555272539</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58890</v>
      </c>
      <c r="E219" s="53">
        <f t="shared" si="50"/>
        <v>0</v>
      </c>
      <c r="F219" s="54">
        <f t="shared" si="31"/>
        <v>0</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58890</v>
      </c>
      <c r="E221" s="244"/>
      <c r="F221" s="54">
        <f t="shared" si="31"/>
        <v>0</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v>350869.98</v>
      </c>
      <c r="F223" s="54" t="str">
        <f t="shared" si="31"/>
        <v>-</v>
      </c>
    </row>
    <row r="224" spans="1:6" ht="24" x14ac:dyDescent="0.2">
      <c r="A224" s="55">
        <v>36</v>
      </c>
      <c r="B224" s="87" t="s">
        <v>489</v>
      </c>
      <c r="C224" s="52" t="s">
        <v>490</v>
      </c>
      <c r="D224" s="53">
        <f t="shared" ref="D224:E224" si="51">D225+D228+D231+D236+D240+D244+D247</f>
        <v>597118</v>
      </c>
      <c r="E224" s="53">
        <f t="shared" si="51"/>
        <v>1250842.31</v>
      </c>
      <c r="F224" s="54">
        <f t="shared" ref="F224:F235" si="52">IF(D224&lt;&gt;0,IF(E224/D224&gt;=100,"&gt;&gt;100",E224/D224*100),"-")</f>
        <v>209.47992021677459</v>
      </c>
    </row>
    <row r="225" spans="1:6" ht="12.75" customHeight="1" x14ac:dyDescent="0.2">
      <c r="A225" s="55">
        <v>361</v>
      </c>
      <c r="B225" s="87" t="s">
        <v>491</v>
      </c>
      <c r="C225" s="52" t="s">
        <v>492</v>
      </c>
      <c r="D225" s="53">
        <f t="shared" ref="D225:E225" si="53">SUM(D226:D227)</f>
        <v>261615</v>
      </c>
      <c r="E225" s="53">
        <f t="shared" si="53"/>
        <v>932209.24</v>
      </c>
      <c r="F225" s="54">
        <f t="shared" si="52"/>
        <v>356.32866616975326</v>
      </c>
    </row>
    <row r="226" spans="1:6" ht="12.75" customHeight="1" x14ac:dyDescent="0.2">
      <c r="A226" s="55">
        <v>3611</v>
      </c>
      <c r="B226" s="87" t="s">
        <v>493</v>
      </c>
      <c r="C226" s="52" t="s">
        <v>494</v>
      </c>
      <c r="D226" s="244">
        <v>261615</v>
      </c>
      <c r="E226" s="244">
        <v>932209.24</v>
      </c>
      <c r="F226" s="54">
        <f t="shared" si="52"/>
        <v>356.32866616975326</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335503</v>
      </c>
      <c r="E247" s="53">
        <f t="shared" si="62"/>
        <v>318633.07</v>
      </c>
      <c r="F247" s="54">
        <f t="shared" si="61"/>
        <v>94.97174988003087</v>
      </c>
    </row>
    <row r="248" spans="1:6" ht="12.75" customHeight="1" x14ac:dyDescent="0.2">
      <c r="A248" s="55" t="s">
        <v>537</v>
      </c>
      <c r="B248" s="87" t="s">
        <v>199</v>
      </c>
      <c r="C248" s="52" t="s">
        <v>537</v>
      </c>
      <c r="D248" s="244">
        <v>335503</v>
      </c>
      <c r="E248" s="244">
        <v>318633.07</v>
      </c>
      <c r="F248" s="54">
        <f t="shared" si="61"/>
        <v>94.97174988003087</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28579</v>
      </c>
      <c r="E252" s="53">
        <f t="shared" si="63"/>
        <v>24425.75</v>
      </c>
      <c r="F252" s="54">
        <f t="shared" ref="F252:F258" si="64">IF(D252&lt;&gt;0,IF(E252/D252&gt;=100,"&gt;&gt;100",E252/D252*100),"-")</f>
        <v>85.467476118828515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28579</v>
      </c>
      <c r="E259" s="53">
        <f t="shared" si="66"/>
        <v>24425.75</v>
      </c>
      <c r="F259" s="54">
        <f t="shared" ref="F259:F262" si="67">IF(D259&lt;&gt;0,IF(E259/D259&gt;=100,"&gt;&gt;100",E259/D259*100),"-")</f>
        <v>85.467476118828515</v>
      </c>
    </row>
    <row r="260" spans="1:6" ht="12.75" customHeight="1" x14ac:dyDescent="0.2">
      <c r="A260" s="55">
        <v>3721</v>
      </c>
      <c r="B260" s="87" t="s">
        <v>557</v>
      </c>
      <c r="C260" s="52" t="s">
        <v>558</v>
      </c>
      <c r="D260" s="244">
        <v>1205</v>
      </c>
      <c r="E260" s="244">
        <v>1672.3</v>
      </c>
      <c r="F260" s="54">
        <f t="shared" si="67"/>
        <v>138.78008298755188</v>
      </c>
    </row>
    <row r="261" spans="1:6" ht="12.75" customHeight="1" x14ac:dyDescent="0.2">
      <c r="A261" s="55">
        <v>3722</v>
      </c>
      <c r="B261" s="87" t="s">
        <v>559</v>
      </c>
      <c r="C261" s="52" t="s">
        <v>560</v>
      </c>
      <c r="D261" s="244">
        <v>27374</v>
      </c>
      <c r="E261" s="244">
        <v>22753.45</v>
      </c>
      <c r="F261" s="54">
        <f t="shared" si="67"/>
        <v>83.120661941988743</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126938</v>
      </c>
      <c r="E263" s="53">
        <f t="shared" si="68"/>
        <v>56411.950000000004</v>
      </c>
      <c r="F263" s="54">
        <f t="shared" ref="F263:F267" si="69">IF(D263&lt;&gt;0,IF(E263/D263&gt;=100,"&gt;&gt;100",E263/D263*100),"-")</f>
        <v>44.44055365611559</v>
      </c>
    </row>
    <row r="264" spans="1:6" ht="12.75" customHeight="1" x14ac:dyDescent="0.2">
      <c r="A264" s="55">
        <v>381</v>
      </c>
      <c r="B264" s="87" t="s">
        <v>565</v>
      </c>
      <c r="C264" s="52" t="s">
        <v>566</v>
      </c>
      <c r="D264" s="53">
        <f t="shared" ref="D264:E264" si="70">SUM(D265:D267)</f>
        <v>126938</v>
      </c>
      <c r="E264" s="53">
        <f t="shared" si="70"/>
        <v>56411.950000000004</v>
      </c>
      <c r="F264" s="54">
        <f t="shared" si="69"/>
        <v>44.44055365611559</v>
      </c>
    </row>
    <row r="265" spans="1:6" ht="12.75" customHeight="1" x14ac:dyDescent="0.2">
      <c r="A265" s="55">
        <v>3811</v>
      </c>
      <c r="B265" s="87" t="s">
        <v>567</v>
      </c>
      <c r="C265" s="52" t="s">
        <v>568</v>
      </c>
      <c r="D265" s="244">
        <v>30571</v>
      </c>
      <c r="E265" s="244">
        <v>53413.37</v>
      </c>
      <c r="F265" s="54">
        <f t="shared" si="69"/>
        <v>174.71908017402114</v>
      </c>
    </row>
    <row r="266" spans="1:6" ht="12.75" customHeight="1" x14ac:dyDescent="0.2">
      <c r="A266" s="55">
        <v>3812</v>
      </c>
      <c r="B266" s="87" t="s">
        <v>569</v>
      </c>
      <c r="C266" s="52" t="s">
        <v>570</v>
      </c>
      <c r="D266" s="244"/>
      <c r="E266" s="244">
        <v>2998.58</v>
      </c>
      <c r="F266" s="54" t="str">
        <f t="shared" si="69"/>
        <v>-</v>
      </c>
    </row>
    <row r="267" spans="1:6" ht="12.75" customHeight="1" x14ac:dyDescent="0.2">
      <c r="A267" s="55" t="s">
        <v>571</v>
      </c>
      <c r="B267" s="87" t="s">
        <v>572</v>
      </c>
      <c r="C267" s="52" t="s">
        <v>571</v>
      </c>
      <c r="D267" s="244">
        <v>96367</v>
      </c>
      <c r="E267" s="244"/>
      <c r="F267" s="54">
        <f t="shared" si="69"/>
        <v>0</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40308816</v>
      </c>
      <c r="E289" s="53">
        <f t="shared" si="79"/>
        <v>45329688.900000006</v>
      </c>
      <c r="F289" s="54">
        <f t="shared" si="76"/>
        <v>112.45601681776019</v>
      </c>
    </row>
    <row r="290" spans="1:6" ht="12.75" customHeight="1" x14ac:dyDescent="0.2">
      <c r="A290" s="55" t="s">
        <v>606</v>
      </c>
      <c r="B290" s="87" t="s">
        <v>617</v>
      </c>
      <c r="C290" s="52" t="s">
        <v>618</v>
      </c>
      <c r="D290" s="53">
        <f>IF(D6&gt;=D289,D6-D289,0)</f>
        <v>1295955</v>
      </c>
      <c r="E290" s="53">
        <f>IF(E6&gt;=E289,E6-E289,0)</f>
        <v>0</v>
      </c>
      <c r="F290" s="54">
        <f t="shared" si="76"/>
        <v>0</v>
      </c>
    </row>
    <row r="291" spans="1:6" ht="12.75" customHeight="1" x14ac:dyDescent="0.2">
      <c r="A291" s="55" t="s">
        <v>606</v>
      </c>
      <c r="B291" s="87" t="s">
        <v>619</v>
      </c>
      <c r="C291" s="52" t="s">
        <v>620</v>
      </c>
      <c r="D291" s="53">
        <f>IF(D289&gt;=D6,D289-D6,0)</f>
        <v>0</v>
      </c>
      <c r="E291" s="53">
        <f>IF(E289&gt;=E6,E289-E6,0)</f>
        <v>5803257.6100000069</v>
      </c>
      <c r="F291" s="54" t="str">
        <f t="shared" si="76"/>
        <v>-</v>
      </c>
    </row>
    <row r="292" spans="1:6" ht="12.75" customHeight="1" x14ac:dyDescent="0.2">
      <c r="A292" s="55">
        <v>92211</v>
      </c>
      <c r="B292" s="87" t="s">
        <v>621</v>
      </c>
      <c r="C292" s="52" t="s">
        <v>622</v>
      </c>
      <c r="D292" s="244">
        <v>8479770</v>
      </c>
      <c r="E292" s="244">
        <v>9032982.0600000005</v>
      </c>
      <c r="F292" s="54">
        <f t="shared" si="76"/>
        <v>106.5239040681528</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2155075</v>
      </c>
      <c r="E294" s="244">
        <v>1547410.89</v>
      </c>
      <c r="F294" s="54">
        <f t="shared" si="76"/>
        <v>71.80311079660801</v>
      </c>
    </row>
    <row r="295" spans="1:6" ht="24" x14ac:dyDescent="0.2">
      <c r="A295" s="55">
        <v>9661</v>
      </c>
      <c r="B295" s="87" t="s">
        <v>627</v>
      </c>
      <c r="C295" s="52" t="s">
        <v>628</v>
      </c>
      <c r="D295" s="244">
        <v>2155075</v>
      </c>
      <c r="E295" s="244">
        <v>1547410.89</v>
      </c>
      <c r="F295" s="54">
        <f t="shared" si="76"/>
        <v>71.80311079660801</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11</v>
      </c>
      <c r="E298" s="53">
        <f t="shared" si="80"/>
        <v>3</v>
      </c>
      <c r="F298" s="54">
        <f t="shared" ref="F298:F418" si="81">IF(D298&lt;&gt;0,IF(E298/D298&gt;=100,"&gt;&gt;100",E298/D298*100),"-")</f>
        <v>27.27272727272727</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11</v>
      </c>
      <c r="E311" s="53">
        <f t="shared" si="85"/>
        <v>3</v>
      </c>
      <c r="F311" s="54">
        <f t="shared" si="81"/>
        <v>27.27272727272727</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11</v>
      </c>
      <c r="E317" s="53">
        <f t="shared" si="87"/>
        <v>3</v>
      </c>
      <c r="F317" s="54">
        <f t="shared" si="81"/>
        <v>27.27272727272727</v>
      </c>
    </row>
    <row r="318" spans="1:6" ht="12.75" customHeight="1" x14ac:dyDescent="0.2">
      <c r="A318" s="55">
        <v>7221</v>
      </c>
      <c r="B318" s="87" t="s">
        <v>672</v>
      </c>
      <c r="C318" s="52" t="s">
        <v>673</v>
      </c>
      <c r="D318" s="244">
        <v>11</v>
      </c>
      <c r="E318" s="244">
        <v>3</v>
      </c>
      <c r="F318" s="54">
        <f t="shared" si="81"/>
        <v>27.27272727272727</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777554</v>
      </c>
      <c r="E350" s="53">
        <f t="shared" si="95"/>
        <v>603313.89</v>
      </c>
      <c r="F350" s="54">
        <f t="shared" si="81"/>
        <v>77.591252826170276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777554</v>
      </c>
      <c r="E363" s="53">
        <f t="shared" si="99"/>
        <v>603313.89</v>
      </c>
      <c r="F363" s="54">
        <f t="shared" si="81"/>
        <v>77.591252826170276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678133</v>
      </c>
      <c r="E369" s="53">
        <f t="shared" si="101"/>
        <v>516602.25</v>
      </c>
      <c r="F369" s="54">
        <f t="shared" si="81"/>
        <v>76.180078244238231</v>
      </c>
    </row>
    <row r="370" spans="1:6" ht="12.75" customHeight="1" x14ac:dyDescent="0.2">
      <c r="A370" s="55">
        <v>4221</v>
      </c>
      <c r="B370" s="87" t="s">
        <v>672</v>
      </c>
      <c r="C370" s="52" t="s">
        <v>764</v>
      </c>
      <c r="D370" s="244">
        <v>652111</v>
      </c>
      <c r="E370" s="244">
        <v>375391.42</v>
      </c>
      <c r="F370" s="54">
        <f t="shared" si="81"/>
        <v>57.565570892072046</v>
      </c>
    </row>
    <row r="371" spans="1:6" ht="12.75" customHeight="1" x14ac:dyDescent="0.2">
      <c r="A371" s="55">
        <v>4222</v>
      </c>
      <c r="B371" s="87" t="s">
        <v>765</v>
      </c>
      <c r="C371" s="52" t="s">
        <v>766</v>
      </c>
      <c r="D371" s="244">
        <v>26022</v>
      </c>
      <c r="E371" s="244">
        <v>137275.82999999999</v>
      </c>
      <c r="F371" s="54">
        <f t="shared" si="81"/>
        <v>527.53758358312189</v>
      </c>
    </row>
    <row r="372" spans="1:6" ht="12.75" customHeight="1" x14ac:dyDescent="0.2">
      <c r="A372" s="55">
        <v>4223</v>
      </c>
      <c r="B372" s="87" t="s">
        <v>676</v>
      </c>
      <c r="C372" s="52" t="s">
        <v>767</v>
      </c>
      <c r="D372" s="244"/>
      <c r="E372" s="244">
        <v>3935</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99421</v>
      </c>
      <c r="E383" s="53">
        <f t="shared" si="103"/>
        <v>86711.64</v>
      </c>
      <c r="F383" s="54">
        <f t="shared" si="81"/>
        <v>87.216624254433171</v>
      </c>
    </row>
    <row r="384" spans="1:6" ht="12.75" customHeight="1" x14ac:dyDescent="0.2">
      <c r="A384" s="55">
        <v>4241</v>
      </c>
      <c r="B384" s="87" t="s">
        <v>781</v>
      </c>
      <c r="C384" s="52" t="s">
        <v>782</v>
      </c>
      <c r="D384" s="244">
        <v>99421</v>
      </c>
      <c r="E384" s="244">
        <v>86711.64</v>
      </c>
      <c r="F384" s="54">
        <f t="shared" si="81"/>
        <v>87.216624254433171</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777543</v>
      </c>
      <c r="E408" s="53">
        <f t="shared" si="111"/>
        <v>603310.89</v>
      </c>
      <c r="F408" s="54">
        <f t="shared" si="81"/>
        <v>77.591964688769622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41604782</v>
      </c>
      <c r="E412" s="53">
        <f>E6+E298</f>
        <v>39526434.289999999</v>
      </c>
      <c r="F412" s="54">
        <f t="shared" si="81"/>
        <v>95.004546087995365</v>
      </c>
    </row>
    <row r="413" spans="1:6" ht="12.75" customHeight="1" x14ac:dyDescent="0.2">
      <c r="A413" s="55" t="s">
        <v>606</v>
      </c>
      <c r="B413" s="87" t="s">
        <v>829</v>
      </c>
      <c r="C413" s="52" t="s">
        <v>830</v>
      </c>
      <c r="D413" s="53">
        <f t="shared" ref="D413:E413" si="112">D289+D350</f>
        <v>41086370</v>
      </c>
      <c r="E413" s="53">
        <f t="shared" si="112"/>
        <v>45933002.790000007</v>
      </c>
      <c r="F413" s="54">
        <f t="shared" si="81"/>
        <v>111.79620587070605</v>
      </c>
    </row>
    <row r="414" spans="1:6" ht="12.75" customHeight="1" x14ac:dyDescent="0.2">
      <c r="A414" s="55" t="s">
        <v>606</v>
      </c>
      <c r="B414" s="87" t="s">
        <v>831</v>
      </c>
      <c r="C414" s="52" t="s">
        <v>832</v>
      </c>
      <c r="D414" s="53">
        <f t="shared" ref="D414:E414" si="113">IF(D412&gt;=D413,D412-D413,0)</f>
        <v>518412</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6406568.5000000075</v>
      </c>
      <c r="F415" s="54" t="str">
        <f t="shared" si="81"/>
        <v>-</v>
      </c>
    </row>
    <row r="416" spans="1:6" ht="12.75" customHeight="1" x14ac:dyDescent="0.2">
      <c r="A416" s="62" t="s">
        <v>835</v>
      </c>
      <c r="B416" s="234" t="s">
        <v>836</v>
      </c>
      <c r="C416" s="63" t="s">
        <v>837</v>
      </c>
      <c r="D416" s="53">
        <f t="shared" ref="D416:E416" si="115">IF(D292-D293+D409-D410&gt;=0,D292-D293+D409-D410,0)</f>
        <v>8479770</v>
      </c>
      <c r="E416" s="53">
        <f t="shared" si="115"/>
        <v>9032982.0600000005</v>
      </c>
      <c r="F416" s="54">
        <f t="shared" si="81"/>
        <v>106.5239040681528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2155075</v>
      </c>
      <c r="E418" s="64">
        <f t="shared" si="117"/>
        <v>1547410.89</v>
      </c>
      <c r="F418" s="59">
        <f t="shared" si="81"/>
        <v>71.80311079660801</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34800</v>
      </c>
      <c r="E420" s="53">
        <f t="shared" si="118"/>
        <v>20000</v>
      </c>
      <c r="F420" s="54">
        <f t="shared" ref="F420:F647" si="119">IF(D420&lt;&gt;0,IF(E420/D420&gt;=100,"&gt;&gt;100",E420/D420*100),"-")</f>
        <v>57.47126436781609</v>
      </c>
    </row>
    <row r="421" spans="1:6" ht="24" x14ac:dyDescent="0.2">
      <c r="A421" s="55">
        <v>81</v>
      </c>
      <c r="B421" s="234" t="s">
        <v>846</v>
      </c>
      <c r="C421" s="52" t="s">
        <v>847</v>
      </c>
      <c r="D421" s="53">
        <f t="shared" ref="D421:E421" si="120">D422+D427+D430+D434+D435+D442+D447+D455</f>
        <v>34800</v>
      </c>
      <c r="E421" s="53">
        <f t="shared" si="120"/>
        <v>20000</v>
      </c>
      <c r="F421" s="54">
        <f t="shared" si="119"/>
        <v>57.47126436781609</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34800</v>
      </c>
      <c r="E455" s="53">
        <f t="shared" si="127"/>
        <v>20000</v>
      </c>
      <c r="F455" s="54">
        <f t="shared" si="119"/>
        <v>57.47126436781609</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v>34800</v>
      </c>
      <c r="E458" s="244">
        <v>20000</v>
      </c>
      <c r="F458" s="54">
        <f t="shared" si="119"/>
        <v>57.47126436781609</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34800</v>
      </c>
      <c r="E635" s="53">
        <f t="shared" si="178"/>
        <v>20000</v>
      </c>
      <c r="F635" s="54">
        <f t="shared" si="119"/>
        <v>57.47126436781609</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41639582</v>
      </c>
      <c r="E639" s="53">
        <f t="shared" si="180"/>
        <v>39546434.289999999</v>
      </c>
      <c r="F639" s="54">
        <f t="shared" si="119"/>
        <v>94.973177900777188</v>
      </c>
    </row>
    <row r="640" spans="1:6" ht="12.75" customHeight="1" x14ac:dyDescent="0.2">
      <c r="A640" s="55" t="s">
        <v>606</v>
      </c>
      <c r="B640" s="87" t="s">
        <v>1275</v>
      </c>
      <c r="C640" s="52" t="s">
        <v>1276</v>
      </c>
      <c r="D640" s="53">
        <f t="shared" ref="D640:E640" si="181">D413+D528</f>
        <v>41086370</v>
      </c>
      <c r="E640" s="53">
        <f t="shared" si="181"/>
        <v>45933002.790000007</v>
      </c>
      <c r="F640" s="54">
        <f t="shared" si="119"/>
        <v>111.79620587070605</v>
      </c>
    </row>
    <row r="641" spans="1:6" ht="12.75" customHeight="1" x14ac:dyDescent="0.2">
      <c r="A641" s="55" t="s">
        <v>606</v>
      </c>
      <c r="B641" s="87" t="s">
        <v>1277</v>
      </c>
      <c r="C641" s="52" t="s">
        <v>1278</v>
      </c>
      <c r="D641" s="53">
        <f t="shared" ref="D641:E641" si="182">IF(D639&gt;=D640,D639-D640,0)</f>
        <v>553212</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6386568.5000000075</v>
      </c>
      <c r="F642" s="54" t="str">
        <f t="shared" si="119"/>
        <v>-</v>
      </c>
    </row>
    <row r="643" spans="1:6" ht="24" x14ac:dyDescent="0.2">
      <c r="A643" s="62" t="s">
        <v>1281</v>
      </c>
      <c r="B643" s="87" t="s">
        <v>1282</v>
      </c>
      <c r="C643" s="63" t="s">
        <v>1281</v>
      </c>
      <c r="D643" s="53">
        <f t="shared" ref="D643:E643" si="184">IF(D416-D417+D637-D638&gt;=0,D416-D417+D637-D638,0)</f>
        <v>8479770</v>
      </c>
      <c r="E643" s="53">
        <f t="shared" si="184"/>
        <v>9032982.0600000005</v>
      </c>
      <c r="F643" s="54">
        <f t="shared" si="119"/>
        <v>106.5239040681528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9032982</v>
      </c>
      <c r="E645" s="53">
        <f t="shared" si="186"/>
        <v>2646413.5599999931</v>
      </c>
      <c r="F645" s="54">
        <f t="shared" si="119"/>
        <v>29.297230526973184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2481262</v>
      </c>
      <c r="E647" s="245">
        <v>3045772.4</v>
      </c>
      <c r="F647" s="59">
        <f t="shared" si="119"/>
        <v>122.75093883676935</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16768993</v>
      </c>
      <c r="E649" s="244">
        <v>18184356.100000001</v>
      </c>
      <c r="F649" s="54">
        <f t="shared" ref="F649:F724" si="188">IF(D649&lt;&gt;0,IF(E649/D649&gt;=100,"&gt;&gt;100",E649/D649*100),"-")</f>
        <v>108.44035834471397</v>
      </c>
    </row>
    <row r="650" spans="1:6" ht="12.75" customHeight="1" x14ac:dyDescent="0.2">
      <c r="A650" s="55" t="s">
        <v>1294</v>
      </c>
      <c r="B650" s="87" t="s">
        <v>1295</v>
      </c>
      <c r="C650" s="52" t="s">
        <v>1294</v>
      </c>
      <c r="D650" s="244">
        <v>35900623</v>
      </c>
      <c r="E650" s="244">
        <v>37452772.82</v>
      </c>
      <c r="F650" s="54">
        <f t="shared" si="188"/>
        <v>104.32346207473893</v>
      </c>
    </row>
    <row r="651" spans="1:6" ht="12.75" customHeight="1" x14ac:dyDescent="0.2">
      <c r="A651" s="55" t="s">
        <v>1296</v>
      </c>
      <c r="B651" s="87" t="s">
        <v>1297</v>
      </c>
      <c r="C651" s="52" t="s">
        <v>1296</v>
      </c>
      <c r="D651" s="244">
        <v>34485260</v>
      </c>
      <c r="E651" s="244">
        <v>43545699.740000002</v>
      </c>
      <c r="F651" s="54">
        <f t="shared" si="188"/>
        <v>126.27336937578548</v>
      </c>
    </row>
    <row r="652" spans="1:6" ht="24" x14ac:dyDescent="0.2">
      <c r="A652" s="55">
        <v>11</v>
      </c>
      <c r="B652" s="87" t="s">
        <v>1298</v>
      </c>
      <c r="C652" s="52" t="s">
        <v>1299</v>
      </c>
      <c r="D652" s="53">
        <f t="shared" ref="D652:E652" si="189">+D649+D650-D651</f>
        <v>18184356</v>
      </c>
      <c r="E652" s="53">
        <f t="shared" si="189"/>
        <v>12091429.18</v>
      </c>
      <c r="F652" s="54">
        <f t="shared" si="188"/>
        <v>66.493579316199046</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108</v>
      </c>
      <c r="E654" s="264">
        <v>110</v>
      </c>
      <c r="F654" s="54">
        <f t="shared" si="188"/>
        <v>101.85185185185186</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90</v>
      </c>
      <c r="E656" s="264">
        <v>90</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2111</v>
      </c>
      <c r="E676" s="244"/>
      <c r="F676" s="54">
        <f t="shared" si="188"/>
        <v>0</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7339628</v>
      </c>
      <c r="E710" s="244">
        <v>8612548.5999999996</v>
      </c>
      <c r="F710" s="54">
        <f t="shared" si="188"/>
        <v>117.34312147700128</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46910</v>
      </c>
      <c r="E716" s="244">
        <v>31156.57</v>
      </c>
      <c r="F716" s="54">
        <f t="shared" si="188"/>
        <v>66.417757407802171</v>
      </c>
    </row>
    <row r="717" spans="1:6" ht="12.75" customHeight="1" x14ac:dyDescent="0.2">
      <c r="A717" s="55">
        <v>31215</v>
      </c>
      <c r="B717" s="87" t="s">
        <v>1411</v>
      </c>
      <c r="C717" s="52" t="s">
        <v>1412</v>
      </c>
      <c r="D717" s="244"/>
      <c r="E717" s="244">
        <v>24612.42</v>
      </c>
      <c r="F717" s="54" t="str">
        <f t="shared" si="188"/>
        <v>-</v>
      </c>
    </row>
    <row r="718" spans="1:6" ht="12.75" customHeight="1" x14ac:dyDescent="0.2">
      <c r="A718" s="55">
        <v>32121</v>
      </c>
      <c r="B718" s="87" t="s">
        <v>1413</v>
      </c>
      <c r="C718" s="52" t="s">
        <v>1414</v>
      </c>
      <c r="D718" s="244">
        <v>215988</v>
      </c>
      <c r="E718" s="244">
        <v>351443.91</v>
      </c>
      <c r="F718" s="54">
        <f t="shared" si="188"/>
        <v>162.71455358631033</v>
      </c>
    </row>
    <row r="719" spans="1:6" ht="12.75" customHeight="1" x14ac:dyDescent="0.2">
      <c r="A719" s="55" t="s">
        <v>1415</v>
      </c>
      <c r="B719" s="87" t="s">
        <v>1416</v>
      </c>
      <c r="C719" s="52" t="s">
        <v>1415</v>
      </c>
      <c r="D719" s="244">
        <v>80464</v>
      </c>
      <c r="E719" s="244">
        <v>80302.44</v>
      </c>
      <c r="F719" s="54">
        <f t="shared" si="188"/>
        <v>99.799214555577649</v>
      </c>
    </row>
    <row r="720" spans="1:6" ht="12.75" customHeight="1" x14ac:dyDescent="0.2">
      <c r="A720" s="55" t="s">
        <v>1417</v>
      </c>
      <c r="B720" s="87" t="s">
        <v>1418</v>
      </c>
      <c r="C720" s="52" t="s">
        <v>1417</v>
      </c>
      <c r="D720" s="244">
        <v>12950</v>
      </c>
      <c r="E720" s="244">
        <v>69100</v>
      </c>
      <c r="F720" s="54">
        <f t="shared" si="188"/>
        <v>533.59073359073363</v>
      </c>
    </row>
    <row r="721" spans="1:6" ht="12.75" customHeight="1" x14ac:dyDescent="0.2">
      <c r="A721" s="55" t="s">
        <v>1419</v>
      </c>
      <c r="B721" s="87" t="s">
        <v>1420</v>
      </c>
      <c r="C721" s="52" t="s">
        <v>1419</v>
      </c>
      <c r="D721" s="244">
        <v>1585126</v>
      </c>
      <c r="E721" s="244">
        <v>1467970.28</v>
      </c>
      <c r="F721" s="54">
        <f t="shared" si="188"/>
        <v>92.60905946908953</v>
      </c>
    </row>
    <row r="722" spans="1:6" ht="12.75" customHeight="1" x14ac:dyDescent="0.2">
      <c r="A722" s="55" t="s">
        <v>1421</v>
      </c>
      <c r="B722" s="87" t="s">
        <v>1422</v>
      </c>
      <c r="C722" s="52" t="s">
        <v>1421</v>
      </c>
      <c r="D722" s="244">
        <v>458737</v>
      </c>
      <c r="E722" s="244">
        <v>293504.82</v>
      </c>
      <c r="F722" s="54">
        <f t="shared" si="188"/>
        <v>63.98106540348828</v>
      </c>
    </row>
    <row r="723" spans="1:6" ht="12.75" customHeight="1" x14ac:dyDescent="0.2">
      <c r="A723" s="55" t="s">
        <v>1423</v>
      </c>
      <c r="B723" s="87" t="s">
        <v>1424</v>
      </c>
      <c r="C723" s="52" t="s">
        <v>1423</v>
      </c>
      <c r="D723" s="244">
        <v>262554</v>
      </c>
      <c r="E723" s="244">
        <v>261678.36</v>
      </c>
      <c r="F723" s="54">
        <f t="shared" si="188"/>
        <v>99.666491464612989</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26757</v>
      </c>
      <c r="E726" s="244">
        <v>44546</v>
      </c>
      <c r="F726" s="54">
        <f t="shared" si="190"/>
        <v>166.48353701835035</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1205</v>
      </c>
      <c r="E823" s="244">
        <v>1672.3</v>
      </c>
      <c r="F823" s="54">
        <f t="shared" si="190"/>
        <v>138.78008298755188</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13878</v>
      </c>
      <c r="E826" s="244">
        <v>7957.92</v>
      </c>
      <c r="F826" s="54">
        <f t="shared" si="190"/>
        <v>57.34198011240813</v>
      </c>
    </row>
    <row r="827" spans="1:6" ht="12.75" customHeight="1" x14ac:dyDescent="0.2">
      <c r="A827" s="55" t="s">
        <v>1630</v>
      </c>
      <c r="B827" s="87" t="s">
        <v>1631</v>
      </c>
      <c r="C827" s="52" t="s">
        <v>1630</v>
      </c>
      <c r="D827" s="244">
        <v>13496</v>
      </c>
      <c r="E827" s="244">
        <v>14795.53</v>
      </c>
      <c r="F827" s="54">
        <f t="shared" si="190"/>
        <v>109.62900118553647</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v>8565</v>
      </c>
      <c r="E829" s="244">
        <v>17163.37</v>
      </c>
      <c r="F829" s="54">
        <f t="shared" si="190"/>
        <v>200.38960887332163</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32" sqref="B3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42281419</v>
      </c>
      <c r="E6" s="231">
        <f t="shared" si="0"/>
        <v>35998743.129999995</v>
      </c>
      <c r="F6" s="232">
        <f t="shared" ref="F6:F260" si="1">IF(D6&gt;0,IF(E6/D6&gt;=100,"&gt;&gt;100",E6/D6*100),"-")</f>
        <v>85.140811215441929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19321961</v>
      </c>
      <c r="E7" s="106">
        <f t="shared" si="2"/>
        <v>19143140.039999999</v>
      </c>
      <c r="F7" s="95">
        <f t="shared" si="1"/>
        <v>99.074519610095464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13419378</v>
      </c>
      <c r="E8" s="106">
        <f>E9+E10-E11</f>
        <v>13202829.66</v>
      </c>
      <c r="F8" s="95">
        <f t="shared" si="1"/>
        <v>98.386301213066659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18371940</v>
      </c>
      <c r="E10" s="249">
        <v>18320520.690000001</v>
      </c>
      <c r="F10" s="95">
        <f t="shared" si="1"/>
        <v>99.720120411889013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4952562</v>
      </c>
      <c r="E11" s="249">
        <v>5117691.03</v>
      </c>
      <c r="F11" s="95">
        <f t="shared" si="1"/>
        <v>103.33421429151215</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5902583</v>
      </c>
      <c r="E12" s="106">
        <f t="shared" si="3"/>
        <v>5940310.3799999999</v>
      </c>
      <c r="F12" s="95">
        <f t="shared" si="1"/>
        <v>100.6391672933697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263638</v>
      </c>
      <c r="E13" s="106">
        <f t="shared" si="4"/>
        <v>259871.25</v>
      </c>
      <c r="F13" s="95">
        <f t="shared" si="1"/>
        <v>98.5712416267761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301300</v>
      </c>
      <c r="E14" s="249">
        <v>301300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37662</v>
      </c>
      <c r="E18" s="249">
        <v>41428.75</v>
      </c>
      <c r="F18" s="95">
        <f t="shared" si="1"/>
        <v>110.00146035792045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1261187</v>
      </c>
      <c r="E19" s="106">
        <f t="shared" si="5"/>
        <v>1220000.5700000003</v>
      </c>
      <c r="F19" s="95">
        <f t="shared" si="1"/>
        <v>96.734312199539033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7126660</v>
      </c>
      <c r="E20" s="249">
        <v>6897252.7999999998</v>
      </c>
      <c r="F20" s="95">
        <f t="shared" si="1"/>
        <v>96.780999795135443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850291</v>
      </c>
      <c r="E21" s="249">
        <v>946052.1</v>
      </c>
      <c r="F21" s="95">
        <f t="shared" si="1"/>
        <v>111.26215613242995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313261</v>
      </c>
      <c r="E22" s="249">
        <v>313260.96999999997</v>
      </c>
      <c r="F22" s="95">
        <f t="shared" si="1"/>
        <v>99.999990423321123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281898</v>
      </c>
      <c r="E24" s="249">
        <v>208083.98</v>
      </c>
      <c r="F24" s="95">
        <f t="shared" si="1"/>
        <v>73.815344557251208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259807</v>
      </c>
      <c r="E25" s="249">
        <v>259806.96</v>
      </c>
      <c r="F25" s="95">
        <f t="shared" si="1"/>
        <v>99.999984603956023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7570730</v>
      </c>
      <c r="E28" s="249">
        <v>7404456.2400000002</v>
      </c>
      <c r="F28" s="95">
        <f t="shared" si="1"/>
        <v>97.803728834603803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4371345</v>
      </c>
      <c r="E35" s="106">
        <f t="shared" si="7"/>
        <v>4458055.76</v>
      </c>
      <c r="F35" s="95">
        <f t="shared" si="1"/>
        <v>101.98361739922153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4371345</v>
      </c>
      <c r="E36" s="249">
        <v>4458055.76</v>
      </c>
      <c r="F36" s="95">
        <f t="shared" si="1"/>
        <v>101.98361739922153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6413</v>
      </c>
      <c r="E45" s="106">
        <f t="shared" si="9"/>
        <v>2382.8000000000029</v>
      </c>
      <c r="F45" s="95">
        <f t="shared" si="1"/>
        <v>37.155777327303959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89116</v>
      </c>
      <c r="E47" s="249">
        <v>89116.479999999996</v>
      </c>
      <c r="F47" s="95">
        <f t="shared" si="1"/>
        <v>100.00053862381615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82703</v>
      </c>
      <c r="E50" s="249">
        <v>86733.68</v>
      </c>
      <c r="F50" s="95">
        <f t="shared" si="1"/>
        <v>104.8736805194491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846857</v>
      </c>
      <c r="E54" s="249">
        <v>904957.24</v>
      </c>
      <c r="F54" s="95">
        <f t="shared" si="1"/>
        <v>106.86069076597346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846857</v>
      </c>
      <c r="E55" s="249">
        <v>904957.24</v>
      </c>
      <c r="F55" s="95">
        <f t="shared" si="1"/>
        <v>106.86069076597346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22959458</v>
      </c>
      <c r="E68" s="106">
        <f t="shared" si="13"/>
        <v>16855603.09</v>
      </c>
      <c r="F68" s="95">
        <f t="shared" si="1"/>
        <v>73.414638490159476</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18184356</v>
      </c>
      <c r="E69" s="106">
        <f t="shared" si="14"/>
        <v>12091429.18</v>
      </c>
      <c r="F69" s="95">
        <f t="shared" si="1"/>
        <v>66.493579316199046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18184134</v>
      </c>
      <c r="E70" s="106">
        <f t="shared" si="15"/>
        <v>12038817.140000001</v>
      </c>
      <c r="F70" s="95">
        <f t="shared" si="1"/>
        <v>66.205061731287287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18184134</v>
      </c>
      <c r="E72" s="249">
        <v>12038817.140000001</v>
      </c>
      <c r="F72" s="95">
        <f t="shared" si="1"/>
        <v>66.205061731287287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209</v>
      </c>
      <c r="E75" s="249">
        <v>52612.04</v>
      </c>
      <c r="F75" s="95" t="str">
        <f t="shared" si="1"/>
        <v>&gt;&gt;100</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13</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78191</v>
      </c>
      <c r="E78" s="106">
        <f>E79+SUM(E82:E84)-E85+E86</f>
        <v>97790.62</v>
      </c>
      <c r="F78" s="95">
        <f t="shared" si="1"/>
        <v>125.06633755803097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20000</v>
      </c>
      <c r="E82" s="249"/>
      <c r="F82" s="95">
        <f t="shared" si="1"/>
        <v>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366</v>
      </c>
      <c r="E83" s="249">
        <v>24380.46</v>
      </c>
      <c r="F83" s="95">
        <f t="shared" si="1"/>
        <v>6661.3278688524588</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16193</v>
      </c>
      <c r="E84" s="249">
        <v>14562.29</v>
      </c>
      <c r="F84" s="95">
        <f t="shared" si="1"/>
        <v>89.929537454455627</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41632</v>
      </c>
      <c r="E86" s="249">
        <v>58847.87</v>
      </c>
      <c r="F86" s="95">
        <f t="shared" si="1"/>
        <v>141.35249327440431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55200</v>
      </c>
      <c r="E134" s="106">
        <f t="shared" si="23"/>
        <v>55200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55200</v>
      </c>
      <c r="E135" s="106">
        <f t="shared" si="24"/>
        <v>55200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55200</v>
      </c>
      <c r="E139" s="249">
        <v>55200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2160449</v>
      </c>
      <c r="E146" s="106">
        <f t="shared" si="26"/>
        <v>1565410.89</v>
      </c>
      <c r="F146" s="95">
        <f t="shared" si="1"/>
        <v>72.457664587314952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2164712</v>
      </c>
      <c r="E160" s="249">
        <v>1575010.89</v>
      </c>
      <c r="F160" s="95">
        <f t="shared" si="1"/>
        <v>72.758449622859757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4263</v>
      </c>
      <c r="E163" s="249">
        <v>9600</v>
      </c>
      <c r="F163" s="95">
        <f t="shared" si="1"/>
        <v>225.1935256861365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2481262</v>
      </c>
      <c r="E170" s="106">
        <f t="shared" si="29"/>
        <v>3045772.4</v>
      </c>
      <c r="F170" s="95">
        <f t="shared" si="1"/>
        <v>122.75093883676935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10844</v>
      </c>
      <c r="E171" s="249">
        <v>19612.5</v>
      </c>
      <c r="F171" s="95">
        <f t="shared" si="1"/>
        <v>180.86038362227961</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2470418</v>
      </c>
      <c r="E173" s="249">
        <v>3026159.9</v>
      </c>
      <c r="F173" s="95">
        <f t="shared" si="1"/>
        <v>122.49586507222665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42281419</v>
      </c>
      <c r="E175" s="106">
        <f t="shared" si="30"/>
        <v>35998743.129999995</v>
      </c>
      <c r="F175" s="95">
        <f t="shared" si="1"/>
        <v>85.140811215441929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11691199</v>
      </c>
      <c r="E176" s="106">
        <f t="shared" si="31"/>
        <v>12601575.1</v>
      </c>
      <c r="F176" s="95">
        <f t="shared" si="1"/>
        <v>107.78684974911469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3456596</v>
      </c>
      <c r="E177" s="106">
        <f t="shared" si="32"/>
        <v>3940169.53</v>
      </c>
      <c r="F177" s="95">
        <f t="shared" si="1"/>
        <v>113.98987703509465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2448641</v>
      </c>
      <c r="E178" s="249">
        <v>2994764.53</v>
      </c>
      <c r="F178" s="95">
        <f t="shared" si="1"/>
        <v>122.30312773493542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390752</v>
      </c>
      <c r="E179" s="249">
        <v>268028.59000000003</v>
      </c>
      <c r="F179" s="95">
        <f t="shared" si="1"/>
        <v>68.593018077962498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1364</v>
      </c>
      <c r="E180" s="106">
        <f t="shared" si="33"/>
        <v>1551.97</v>
      </c>
      <c r="F180" s="95">
        <f t="shared" si="1"/>
        <v>113.78079178885632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1364</v>
      </c>
      <c r="E183" s="249">
        <v>1551.97</v>
      </c>
      <c r="F183" s="95">
        <f t="shared" si="1"/>
        <v>113.78079178885632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236</v>
      </c>
      <c r="E186" s="249">
        <v>1029.3499999999999</v>
      </c>
      <c r="F186" s="95">
        <f t="shared" si="1"/>
        <v>436.16525423728814</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615603</v>
      </c>
      <c r="E188" s="249">
        <v>674795.09</v>
      </c>
      <c r="F188" s="95">
        <f t="shared" si="1"/>
        <v>109.61530239456272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60871</v>
      </c>
      <c r="E189" s="249">
        <v>2459.9899999999998</v>
      </c>
      <c r="F189" s="95">
        <f t="shared" si="1"/>
        <v>4.0413168832448942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8173732</v>
      </c>
      <c r="E234" s="106">
        <f t="shared" si="40"/>
        <v>8658945.5800000001</v>
      </c>
      <c r="F234" s="95">
        <f t="shared" si="1"/>
        <v>105.93625506684094</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8173732</v>
      </c>
      <c r="E236" s="249">
        <v>8658945.5800000001</v>
      </c>
      <c r="F236" s="95">
        <f t="shared" si="1"/>
        <v>105.93625506684094</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30590220</v>
      </c>
      <c r="E237" s="106">
        <f t="shared" si="41"/>
        <v>23397168.029999997</v>
      </c>
      <c r="F237" s="95">
        <f t="shared" si="1"/>
        <v>76.485778886193032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19402163</v>
      </c>
      <c r="E238" s="106">
        <f t="shared" si="42"/>
        <v>19203343.579999998</v>
      </c>
      <c r="F238" s="95">
        <f t="shared" si="1"/>
        <v>98.975271880769156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19402163</v>
      </c>
      <c r="E239" s="106">
        <f t="shared" si="43"/>
        <v>19203343.579999998</v>
      </c>
      <c r="F239" s="95">
        <f t="shared" si="1"/>
        <v>98.975271880769156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13374519</v>
      </c>
      <c r="E240" s="249">
        <v>13179756.939999999</v>
      </c>
      <c r="F240" s="95">
        <f t="shared" si="1"/>
        <v>98.543782696035649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6027644</v>
      </c>
      <c r="E241" s="249">
        <v>6023586.6399999997</v>
      </c>
      <c r="F241" s="95">
        <f t="shared" si="1"/>
        <v>99.932687464621324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9032982</v>
      </c>
      <c r="E245" s="106">
        <f t="shared" si="45"/>
        <v>2646413.56</v>
      </c>
      <c r="F245" s="95">
        <f t="shared" si="1"/>
        <v>29.297230526973262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9810525</v>
      </c>
      <c r="E246" s="106">
        <f t="shared" si="46"/>
        <v>3249724.45</v>
      </c>
      <c r="F246" s="95">
        <f t="shared" si="1"/>
        <v>33.124878128336661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9775725</v>
      </c>
      <c r="E247" s="249">
        <v>3229724.45</v>
      </c>
      <c r="F247" s="95">
        <f t="shared" si="1"/>
        <v>33.038208930795413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34800</v>
      </c>
      <c r="E249" s="249">
        <v>20000</v>
      </c>
      <c r="F249" s="95">
        <f t="shared" si="1"/>
        <v>57.47126436781609</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777543</v>
      </c>
      <c r="E250" s="106">
        <f t="shared" si="47"/>
        <v>603310.89</v>
      </c>
      <c r="F250" s="95">
        <f t="shared" si="1"/>
        <v>77.591964688769622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777543</v>
      </c>
      <c r="E252" s="249">
        <v>603310.89</v>
      </c>
      <c r="F252" s="95">
        <f t="shared" si="1"/>
        <v>77.591964688769622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2155075</v>
      </c>
      <c r="E255" s="249">
        <v>1547410.89</v>
      </c>
      <c r="F255" s="95">
        <f t="shared" si="1"/>
        <v>71.80311079660801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360381</v>
      </c>
      <c r="E259" s="106">
        <f t="shared" si="49"/>
        <v>114502.69</v>
      </c>
      <c r="F259" s="95">
        <f t="shared" si="1"/>
        <v>31.772676694942298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360381</v>
      </c>
      <c r="E260" s="250">
        <v>114502.69</v>
      </c>
      <c r="F260" s="99">
        <f t="shared" si="1"/>
        <v>31.772676694942298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85130</v>
      </c>
      <c r="E264" s="249">
        <v>94808.26</v>
      </c>
      <c r="F264" s="95">
        <f t="shared" si="50"/>
        <v>111.36880065781745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2079582</v>
      </c>
      <c r="E265" s="249">
        <v>1480202.63</v>
      </c>
      <c r="F265" s="95">
        <f t="shared" si="50"/>
        <v>71.177891999449884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10012</v>
      </c>
      <c r="E268" s="249">
        <v>56577.39</v>
      </c>
      <c r="F268" s="95">
        <f t="shared" si="50"/>
        <v>565.09578505793047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31620</v>
      </c>
      <c r="E269" s="249">
        <v>2270.48</v>
      </c>
      <c r="F269" s="95">
        <f t="shared" si="50"/>
        <v>7.1805186590765331</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3456596</v>
      </c>
      <c r="E288" s="249">
        <v>3940169.53</v>
      </c>
      <c r="F288" s="95">
        <f t="shared" si="50"/>
        <v>113.98987703509465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60871</v>
      </c>
      <c r="E290" s="249">
        <v>2459.9899999999998</v>
      </c>
      <c r="F290" s="95">
        <f t="shared" si="50"/>
        <v>4.0413168832448942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3200</v>
      </c>
      <c r="E295" s="249"/>
      <c r="F295" s="95">
        <f t="shared" si="50"/>
        <v>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576551</v>
      </c>
      <c r="E299" s="249">
        <v>589680.76</v>
      </c>
      <c r="F299" s="95">
        <f t="shared" si="50"/>
        <v>102.27729376932831</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9201</v>
      </c>
      <c r="E302" s="249">
        <v>56577.39</v>
      </c>
      <c r="F302" s="95">
        <f t="shared" si="50"/>
        <v>614.90479295728721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5" sqref="E12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41086370</v>
      </c>
      <c r="E114" s="83">
        <f t="shared" si="22"/>
        <v>45933002.789999999</v>
      </c>
      <c r="F114" s="65">
        <f t="shared" si="1"/>
        <v>111.79620587070602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41086370</v>
      </c>
      <c r="E122" s="83">
        <f t="shared" si="25"/>
        <v>45933002.789999999</v>
      </c>
      <c r="F122" s="65">
        <f t="shared" si="1"/>
        <v>111.79620587070602</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41086370</v>
      </c>
      <c r="E124" s="251">
        <v>45933002.789999999</v>
      </c>
      <c r="F124" s="65">
        <f t="shared" si="1"/>
        <v>111.79620587070602</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41086370</v>
      </c>
      <c r="E141" s="108">
        <f t="shared" si="28"/>
        <v>45933002.789999999</v>
      </c>
      <c r="F141" s="84">
        <f t="shared" si="1"/>
        <v>111.79620587070602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61312.09</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61312.09</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61312.09</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61312.09</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 workbookViewId="0">
      <selection activeCell="D101" sqref="D10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3517466.9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51742630.899999999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51210974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39636315.289999999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9623216.2899999991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27396.720000000001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15787.63</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1908258.07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531656.9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51317468.280000001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50727400.120000005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39090191.810000002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9745939.6699999999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27208.639999999999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14994.75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1849065.25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590068.16</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3942629.5199999958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3942629.52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3940169.53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2459.9899999999998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2186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Diana</cp:lastModifiedBy>
  <cp:lastPrinted>2023-01-31T12:42:52Z</cp:lastPrinted>
  <dcterms:created xsi:type="dcterms:W3CDTF">2022-04-01T05:14:30Z</dcterms:created>
  <dcterms:modified xsi:type="dcterms:W3CDTF">2023-02-01T13:09:14Z</dcterms:modified>
</cp:coreProperties>
</file>